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Records Requests\2026-08-05 Chrisha Elmer - 911 RFP\"/>
    </mc:Choice>
  </mc:AlternateContent>
  <xr:revisionPtr revIDLastSave="0" documentId="8_{1C0C3C8D-0576-4E5D-9022-5D8707B5C589}" xr6:coauthVersionLast="47" xr6:coauthVersionMax="47" xr10:uidLastSave="{00000000-0000-0000-0000-000000000000}"/>
  <bookViews>
    <workbookView xWindow="-108" yWindow="-108" windowWidth="23256" windowHeight="12456" xr2:uid="{7F2D1DE7-2925-4F2B-AB4D-DF0F2CD68340}"/>
  </bookViews>
  <sheets>
    <sheet name="Schedule 1" sheetId="1" r:id="rId1"/>
    <sheet name="Schedule 2" sheetId="3" r:id="rId2"/>
    <sheet name="AT&amp;T Optional Pricing Notes" sheetId="4" r:id="rId3"/>
    <sheet name="RFP Reference" sheetId="2" r:id="rId4"/>
  </sheets>
  <definedNames>
    <definedName name="_Key1" hidden="1">#REF!</definedName>
    <definedName name="_Key2" hidden="1">#REF!</definedName>
    <definedName name="_Order1" hidden="1">255</definedName>
    <definedName name="_Order2" hidden="1">255</definedName>
    <definedName name="_Sort" hidden="1">#REF!</definedName>
    <definedName name="_Toc61409851" localSheetId="0">'Schedule 1'!$B$3</definedName>
    <definedName name="_xlnm.Print_Area" localSheetId="0">'Schedule 1'!$A$1:$I$114</definedName>
    <definedName name="_xlnm.Print_Area" localSheetId="1">'Schedule 2'!$A$1:$G$27</definedName>
    <definedName name="wrn.One." hidden="1">{#N/A,#N/A,FALSE,"Consolidated 2002";#N/A,#N/A,FALSE,"Consolidated 2003";#N/A,#N/A,FALSE,"Consolidated 2004";#N/A,#N/A,FALSE,"2002 Assumptions";#N/A,#N/A,FALSE,"2003 Assumptions";#N/A,#N/A,FALSE,"2004 Assumptions"}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9" i="1" l="1"/>
  <c r="F101" i="1" s="1"/>
  <c r="F96" i="1" l="1"/>
  <c r="F97" i="1"/>
  <c r="F98" i="1"/>
  <c r="I98" i="1"/>
  <c r="I97" i="1"/>
  <c r="I96" i="1"/>
  <c r="I95" i="1"/>
  <c r="F95" i="1"/>
  <c r="I90" i="1"/>
  <c r="F90" i="1"/>
  <c r="I91" i="1"/>
  <c r="F91" i="1"/>
  <c r="I88" i="1" l="1"/>
  <c r="F88" i="1"/>
  <c r="I89" i="1"/>
  <c r="F89" i="1"/>
  <c r="I87" i="1"/>
  <c r="F87" i="1"/>
  <c r="I86" i="1"/>
  <c r="F86" i="1"/>
  <c r="I85" i="1"/>
  <c r="F85" i="1"/>
  <c r="I84" i="1"/>
  <c r="F84" i="1"/>
  <c r="I94" i="1"/>
  <c r="I93" i="1"/>
  <c r="I92" i="1"/>
  <c r="I83" i="1"/>
  <c r="F94" i="1"/>
  <c r="F93" i="1"/>
  <c r="F92" i="1"/>
  <c r="F83" i="1"/>
  <c r="I35" i="1"/>
  <c r="E21" i="3" l="1"/>
  <c r="E20" i="3"/>
  <c r="E19" i="3"/>
  <c r="E18" i="3"/>
  <c r="I82" i="1"/>
  <c r="I99" i="1" s="1"/>
  <c r="F82" i="1"/>
  <c r="I65" i="1"/>
  <c r="I66" i="1"/>
  <c r="I67" i="1"/>
  <c r="I68" i="1"/>
  <c r="I69" i="1"/>
  <c r="I70" i="1"/>
  <c r="F65" i="1"/>
  <c r="F66" i="1"/>
  <c r="F67" i="1"/>
  <c r="F68" i="1"/>
  <c r="F69" i="1"/>
  <c r="F70" i="1"/>
  <c r="I79" i="1" l="1"/>
  <c r="F79" i="1"/>
  <c r="I78" i="1"/>
  <c r="F78" i="1"/>
  <c r="I77" i="1"/>
  <c r="F77" i="1"/>
  <c r="I76" i="1"/>
  <c r="F76" i="1"/>
  <c r="I75" i="1"/>
  <c r="F75" i="1"/>
  <c r="I74" i="1"/>
  <c r="F74" i="1"/>
  <c r="F80" i="1" s="1"/>
  <c r="I71" i="1"/>
  <c r="F71" i="1"/>
  <c r="I64" i="1"/>
  <c r="F64" i="1"/>
  <c r="I61" i="1"/>
  <c r="F61" i="1"/>
  <c r="I60" i="1"/>
  <c r="F60" i="1"/>
  <c r="I56" i="1"/>
  <c r="F56" i="1"/>
  <c r="I55" i="1"/>
  <c r="F55" i="1"/>
  <c r="I54" i="1"/>
  <c r="F54" i="1"/>
  <c r="I53" i="1"/>
  <c r="F53" i="1"/>
  <c r="I52" i="1"/>
  <c r="F52" i="1"/>
  <c r="I51" i="1"/>
  <c r="F51" i="1"/>
  <c r="I47" i="1"/>
  <c r="F47" i="1"/>
  <c r="I46" i="1"/>
  <c r="F46" i="1"/>
  <c r="I45" i="1"/>
  <c r="F45" i="1"/>
  <c r="I44" i="1"/>
  <c r="F44" i="1"/>
  <c r="I43" i="1"/>
  <c r="F43" i="1"/>
  <c r="I42" i="1"/>
  <c r="F42" i="1"/>
  <c r="I41" i="1"/>
  <c r="F41" i="1"/>
  <c r="I40" i="1"/>
  <c r="F40" i="1"/>
  <c r="I36" i="1"/>
  <c r="F36" i="1"/>
  <c r="I34" i="1"/>
  <c r="F34" i="1"/>
  <c r="I33" i="1"/>
  <c r="F33" i="1"/>
  <c r="I59" i="1"/>
  <c r="F59" i="1"/>
  <c r="I39" i="1"/>
  <c r="F39" i="1"/>
  <c r="I50" i="1"/>
  <c r="F50" i="1"/>
  <c r="I30" i="1"/>
  <c r="F30" i="1"/>
  <c r="I29" i="1"/>
  <c r="F29" i="1"/>
  <c r="I28" i="1"/>
  <c r="F28" i="1"/>
  <c r="I27" i="1"/>
  <c r="F27" i="1"/>
  <c r="I26" i="1"/>
  <c r="F26" i="1"/>
  <c r="I22" i="1"/>
  <c r="F22" i="1"/>
  <c r="I21" i="1"/>
  <c r="F21" i="1"/>
  <c r="I20" i="1"/>
  <c r="F20" i="1"/>
  <c r="I19" i="1"/>
  <c r="F19" i="1"/>
  <c r="I18" i="1"/>
  <c r="F18" i="1"/>
  <c r="I17" i="1"/>
  <c r="F17" i="1"/>
  <c r="F37" i="1" l="1"/>
  <c r="F62" i="1"/>
  <c r="F72" i="1"/>
  <c r="F57" i="1"/>
  <c r="F48" i="1"/>
  <c r="I80" i="1"/>
  <c r="I62" i="1"/>
  <c r="I72" i="1"/>
  <c r="I57" i="1"/>
  <c r="I48" i="1"/>
  <c r="I31" i="1"/>
  <c r="I37" i="1"/>
  <c r="F31" i="1"/>
  <c r="F23" i="1"/>
  <c r="I23" i="1"/>
  <c r="C8" i="3" l="1"/>
  <c r="C17" i="3" s="1"/>
  <c r="I101" i="1"/>
  <c r="C9" i="3" s="1"/>
  <c r="C10" i="3" l="1"/>
  <c r="D17" i="3"/>
  <c r="E17" i="3" s="1"/>
  <c r="E22" i="3" s="1"/>
</calcChain>
</file>

<file path=xl/sharedStrings.xml><?xml version="1.0" encoding="utf-8"?>
<sst xmlns="http://schemas.openxmlformats.org/spreadsheetml/2006/main" count="325" uniqueCount="292">
  <si>
    <t>Revised Cost Proposal Template</t>
  </si>
  <si>
    <t>RFP #202691101  FOR EMERGENCY SERVICES IP NETWORK (ESInet) and
NEXT GENERATION CORE SERVICES (NGCS)</t>
  </si>
  <si>
    <t>Schedule 1 – Equipment and Implementation</t>
  </si>
  <si>
    <t>This table indicates the pricing elements identified for requirements The successful Respondent is to group tasks/deliverables by the areas identified.  Each Section of the RFP requirements rolls into the item listed.Vendors should use this sheet as they feel necessary to accurately propose a price for each Section.  For example, if the pricing for ESInet is inclusive of each sub area, only one price needs to be entered.  If a sub-section is needed in addition to the overall price, the formula will add accordingly.</t>
  </si>
  <si>
    <t>At the bottom of the page is an area to offer further explanation of the pricing provided, and any assumptions that were used to provide the pricing.</t>
  </si>
  <si>
    <t>Instructions: Please fill in the cells shaded yellow.  These items will be used to assign Cost components.  Please do not fill in the gray and blue cells.  Note that the blue cells will populate automatically.  Price example - ESInet configured at 8 PSAP's for a total of 80,0000.   8 is entered in the unit of measure, $10,000 entered in the estimated cost.</t>
  </si>
  <si>
    <t>Estimated one time (Nonrecurring - NRC) start up costs, capital costs etc.</t>
  </si>
  <si>
    <t>Ongoing monthly recurring costs (MRC)</t>
  </si>
  <si>
    <t>Deliverable / Cost Area</t>
  </si>
  <si>
    <t># of FTEs</t>
  </si>
  <si>
    <t>Unit of Measure</t>
  </si>
  <si>
    <t>Estimated Cost</t>
  </si>
  <si>
    <t>Extended Price (Unit of Measure x Estimated Cost)</t>
  </si>
  <si>
    <t>Unit Price</t>
  </si>
  <si>
    <t>Extended Price (QTY x Unit Price)</t>
  </si>
  <si>
    <t>Section 1 - ESInet Requirements</t>
  </si>
  <si>
    <t>ESInet network design, management, and operation services</t>
  </si>
  <si>
    <t>1.1 Architecture and Topology</t>
  </si>
  <si>
    <t>1.2 External and PSAP Connectivity</t>
  </si>
  <si>
    <t>1.3 Legacy Interoperability</t>
  </si>
  <si>
    <t>1.4 Network Behavior and Performance</t>
  </si>
  <si>
    <t>1.5 Resilience and Service Levels</t>
  </si>
  <si>
    <t>1.6 Operations and Management</t>
  </si>
  <si>
    <t>Sub-Total</t>
  </si>
  <si>
    <t xml:space="preserve"> </t>
  </si>
  <si>
    <t>Section 2 - Next Generation Core Services Requirements</t>
  </si>
  <si>
    <t>NG, i3 core functions and capabilities</t>
  </si>
  <si>
    <t>2.1 Edge Security and Ingress</t>
  </si>
  <si>
    <t>2.2 Core Routing and Location</t>
  </si>
  <si>
    <t>2.3 Data and Enrichment</t>
  </si>
  <si>
    <t>2.4 Call Flow and Media Handling</t>
  </si>
  <si>
    <t>2.5 Egress and External Interfaces</t>
  </si>
  <si>
    <t>Section 3 -  GIS and Database Services Requirements</t>
  </si>
  <si>
    <t>3.1 Data Management and Interfaces</t>
  </si>
  <si>
    <t>3.2 Core Data Services</t>
  </si>
  <si>
    <t>3.3 PSAP-Facing Services</t>
  </si>
  <si>
    <t>3.4 External Integrations</t>
  </si>
  <si>
    <t>Section 4 -  Security Requirements</t>
  </si>
  <si>
    <t>4.1 Management and Process Control</t>
  </si>
  <si>
    <t>4.2 Information System Infrastructure and Management</t>
  </si>
  <si>
    <t>4.3 Authentication and Federated SSO</t>
  </si>
  <si>
    <t>4.4 Cryptography and Public Key Infrastructure</t>
  </si>
  <si>
    <t>4.5 Integrity Protection</t>
  </si>
  <si>
    <t>4.6 Information Privacy</t>
  </si>
  <si>
    <t>4.7 Secruity Assessment and Audit</t>
  </si>
  <si>
    <t>4.8 Security Monitoring, Detection and Alerting</t>
  </si>
  <si>
    <t>4.9 Domain Name System (DNS)</t>
  </si>
  <si>
    <t>Section 5 -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</si>
  <si>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</si>
  <si>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</si>
  <si>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</si>
  <si>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</si>
  <si>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</si>
  <si>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</si>
  <si>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</si>
  <si>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Section 6 - Installation Requirements</t>
  </si>
  <si>
    <t>6.1 Installation Requirements</t>
  </si>
  <si>
    <t>6.2 Wiring and Cabling</t>
  </si>
  <si>
    <t>6.3 Grounding</t>
  </si>
  <si>
    <t>Section 7 - Training</t>
  </si>
  <si>
    <t>7.1 Audiences and Scope</t>
  </si>
  <si>
    <t>7.2 Training Elements</t>
  </si>
  <si>
    <t>7.3 Technical Assistance</t>
  </si>
  <si>
    <t>7.4 Schedule and Locations</t>
  </si>
  <si>
    <t>7.5 Training Materials</t>
  </si>
  <si>
    <t>7.6 Post-Deployment Training and Costs (Proposal Requirements)</t>
  </si>
  <si>
    <t>7.7 Comprehension, Testing and Certification</t>
  </si>
  <si>
    <t>7.8 Training Plan and Samples (Proposal Requirement)</t>
  </si>
  <si>
    <t>Section 8 - Operations and Service Management Requirements</t>
  </si>
  <si>
    <t>8.1 Service Management Framework</t>
  </si>
  <si>
    <t>8.2 Continuity and Resilience</t>
  </si>
  <si>
    <t>8.3 Operations Centers and Support</t>
  </si>
  <si>
    <t>8.4 Monitoring and Event Management</t>
  </si>
  <si>
    <t>8.5 Change, Maintenance and Release Management</t>
  </si>
  <si>
    <t>8.6 Spares and Inventory</t>
  </si>
  <si>
    <t>Section 9 - Value Add / Optional</t>
  </si>
  <si>
    <t>9.1 Service Management Framework</t>
  </si>
  <si>
    <t>9.2 Continuity and Resilience</t>
  </si>
  <si>
    <t>Total Transfer and Implementation Cost</t>
  </si>
  <si>
    <t>Assumptions and Comments</t>
  </si>
  <si>
    <t>State of Nebraska Cost proposal template</t>
  </si>
  <si>
    <t>Cost Proposal</t>
  </si>
  <si>
    <t>Schedule 2 – Monthly, Annual and Contract-total cost calculations</t>
  </si>
  <si>
    <t>This table is to roll up the inputs from Schedule 1 into an Annual Cost and Contract-total Cost</t>
  </si>
  <si>
    <t>Total NRC (proposed) [Year 1] - caculated from Schedule 1</t>
  </si>
  <si>
    <t>Total MRC (proposed) [Year 1] - calculated from Schedule 1</t>
  </si>
  <si>
    <t>Annual Cost (MRC*12) [Year 1 MRC]</t>
  </si>
  <si>
    <t>Total Contract Cost Calculation</t>
  </si>
  <si>
    <t>** Respondents should identify any additional Yearly One-Time Costs, and any proposed changes to Monthly Recurring Costs over the Initial Contract Term.</t>
  </si>
  <si>
    <t>Contract Year</t>
  </si>
  <si>
    <t>NRC</t>
  </si>
  <si>
    <t>MRC</t>
  </si>
  <si>
    <t>Annual Cost</t>
  </si>
  <si>
    <t>Year 1</t>
  </si>
  <si>
    <t>Year 2</t>
  </si>
  <si>
    <t>Year 3</t>
  </si>
  <si>
    <t>Year 4</t>
  </si>
  <si>
    <t>Year 5</t>
  </si>
  <si>
    <t>Contract TCO [Through Year 5]</t>
  </si>
  <si>
    <t>TECHNICAL REQUIREMENTS</t>
  </si>
  <si>
    <t>1. ESInet Requirements</t>
  </si>
  <si>
    <t>1.1. Architecture and Topology</t>
  </si>
  <si>
    <t>1.1.1. ESInet Diagrams</t>
  </si>
  <si>
    <t>1.1.2. ESInet Interconnection</t>
  </si>
  <si>
    <t>1.2. External and PSAP Connectivity</t>
  </si>
  <si>
    <t>1.2.1. Originating Service Provider (OSP) Connection</t>
  </si>
  <si>
    <t>1.2.2. PSAP Connection</t>
  </si>
  <si>
    <t>1.3. Legacy Interoperability</t>
  </si>
  <si>
    <t>1.3.1. Legacy Network Gateway (LNG)</t>
  </si>
  <si>
    <t>1.3.2. Legacy Selective Router Gateway (LSRG)</t>
  </si>
  <si>
    <t>1.3.3. Legacy PSAP Gateway (LPG)</t>
  </si>
  <si>
    <t>1.4. Network Behavior and Performance</t>
  </si>
  <si>
    <t>1.4.1. ESInet IP Routing</t>
  </si>
  <si>
    <t>1.4.2. ESInet Bandwidth</t>
  </si>
  <si>
    <t>1.4.3. Quality of Service (QoS)</t>
  </si>
  <si>
    <t>1.4.4. Traffic Flow Requirements</t>
  </si>
  <si>
    <t>1.4.5. Traffic Shaping</t>
  </si>
  <si>
    <t>1.4.6. ESInet Network Time</t>
  </si>
  <si>
    <t>1.5. Resilience and Service Levels</t>
  </si>
  <si>
    <t>1.5.1. ESInet Availability</t>
  </si>
  <si>
    <t>1.5.2. ESInet Reliability</t>
  </si>
  <si>
    <t>1.6. Operations and Management</t>
  </si>
  <si>
    <t>1.6.1. ESInet Monitoring and Management</t>
  </si>
  <si>
    <t>1.6.2. ESInet Maintenance Window</t>
  </si>
  <si>
    <t>1.7. Implementation Details</t>
  </si>
  <si>
    <t>1.7.1. Port Mapping</t>
  </si>
  <si>
    <t>2. Next Generation Core Services (NGCS) Requirements</t>
  </si>
  <si>
    <t>2.1. Edge Security and Ingress</t>
  </si>
  <si>
    <t>2.1.1. Border Control Function (BCF)</t>
  </si>
  <si>
    <t>2.1.2. STIR/SHAKEN Support</t>
  </si>
  <si>
    <t>2.1.3. Security Mechanisms</t>
  </si>
  <si>
    <t>2.2. Core Routing and Location</t>
  </si>
  <si>
    <t>2.2.1. Emergency Services Routing Proxy (ESRP)</t>
  </si>
  <si>
    <t>2.2.1.1. Policy Store</t>
  </si>
  <si>
    <t>2.2.2. Location Information Server (LIS)</t>
  </si>
  <si>
    <t>2.2.3. Location Database (LDB)</t>
  </si>
  <si>
    <t>2.2.4. Emergency Call Routing Function / Location Validation Function (ECRF/LVF)</t>
  </si>
  <si>
    <t>2.2.5. Forest Guide</t>
  </si>
  <si>
    <t>2.2.6. Service/Agency Locator (SAL)</t>
  </si>
  <si>
    <t>2.3. Data and Enrichment</t>
  </si>
  <si>
    <t>2.3.1. Additional Data Repository (ADR)</t>
  </si>
  <si>
    <t>2.4. Call Flow and Media Handling</t>
  </si>
  <si>
    <t>2.4.1. Call Flow and Session Handling Requirements</t>
  </si>
  <si>
    <t>2.4.2. Media Quality of Service (QoS)</t>
  </si>
  <si>
    <t>2.4.2.1. Audio</t>
  </si>
  <si>
    <t>2.4.2.2. Video</t>
  </si>
  <si>
    <t>2.4.2.3. Text</t>
  </si>
  <si>
    <t>2.4.3. Interactive Multimedia Response Service (IMRS)</t>
  </si>
  <si>
    <t>2.4.4. Bridge</t>
  </si>
  <si>
    <t>2.5. Egress and External Interfaces</t>
  </si>
  <si>
    <t>2.5.1. Outgoing Call Interface Function (OCIF)</t>
  </si>
  <si>
    <t>3. GIS and Database Services Requirements</t>
  </si>
  <si>
    <t>3.1. Data Management and Interfaces</t>
  </si>
  <si>
    <t>3.1.1. GIS and Database Management Functionality</t>
  </si>
  <si>
    <t>3.1.2. Spatial Interface (SI) Functionality</t>
  </si>
  <si>
    <t>3.2. Core Data Services</t>
  </si>
  <si>
    <t>3.2.1. Mapping Data Service</t>
  </si>
  <si>
    <t>3.2.2. MSAG Conversion Service (MCS)</t>
  </si>
  <si>
    <t>3.2.3. Geocode Conversion Service (GCS)</t>
  </si>
  <si>
    <t>3.3. PSAP-Facing Services</t>
  </si>
  <si>
    <t>3.3.1. PSAP Mapping Service</t>
  </si>
  <si>
    <t>3.3.2. Map Discrepancy Reporting</t>
  </si>
  <si>
    <t>3.4. External Integrations</t>
  </si>
  <si>
    <t>4. Security Requirements</t>
  </si>
  <si>
    <t>4.1. Management and Process Control</t>
  </si>
  <si>
    <t>4.1.1. Personnel Roles and Responsibilities</t>
  </si>
  <si>
    <t>4.1.2. Identity Management</t>
  </si>
  <si>
    <t>4.1.2.1. Roles</t>
  </si>
  <si>
    <t>4.1.3. Policies and Procedures</t>
  </si>
  <si>
    <t>4.1.3.1. Incident Response Plans</t>
  </si>
  <si>
    <t>4.1.4. Authorization and Data Rights Management</t>
  </si>
  <si>
    <t>4.2. Information System Infrastructure and Management</t>
  </si>
  <si>
    <t>4.2.1. Device Inventory</t>
  </si>
  <si>
    <t>4.2.2. Patching and Update Management</t>
  </si>
  <si>
    <t>4.2.3. Segmentation and Traffic Separation</t>
  </si>
  <si>
    <t>4.2.4. Network Boundary Protection</t>
  </si>
  <si>
    <t>4.2.4.1. External Connections</t>
  </si>
  <si>
    <t>4.2.4.2. Demilitarized Zones (DMZ)</t>
  </si>
  <si>
    <t>4.2.4.3. Defense in Depth</t>
  </si>
  <si>
    <t>4.2.4.4. Remote Access</t>
  </si>
  <si>
    <t>4.2.5. Infrastructure Resilience</t>
  </si>
  <si>
    <t>4.3. Authentication and Federated SSO</t>
  </si>
  <si>
    <t>4.4. Cryptography and Public Key Infrastructure</t>
  </si>
  <si>
    <t>4.4.1. Cryptographic Keys</t>
  </si>
  <si>
    <t>4.4.2. Use of Self-Signed Certificates</t>
  </si>
  <si>
    <t>4.5. Integrity Protection</t>
  </si>
  <si>
    <t>4.5.1. JSON Web Signatures (JWS)</t>
  </si>
  <si>
    <t>4.6. Information Privacy</t>
  </si>
  <si>
    <t>4.7. Security Assessment and Audit</t>
  </si>
  <si>
    <t>4.7.1. Assessment and Audit Documentation</t>
  </si>
  <si>
    <t>4.8. Security Monitoring, Detection, and Alerting</t>
  </si>
  <si>
    <t>4.8.1. Security Event Logging and Continuous Monitoring</t>
  </si>
  <si>
    <t>4.8.1.1. Time Synchronization</t>
  </si>
  <si>
    <t>4.8.2. Denial of Service and Telephony Denial of Service (DoS/TDoS)</t>
  </si>
  <si>
    <t>4.8.3. Intrusion Detection and Prevention Systems (IDS/IPS)</t>
  </si>
  <si>
    <t>4.9. Domain Name System (DNS)</t>
  </si>
  <si>
    <t>5. Reporting Services Requirements</t>
  </si>
  <si>
    <t>5.1. Reporting and Data Collection Requirements</t>
  </si>
  <si>
    <t>5.2. Logging Service</t>
  </si>
  <si>
    <t>5.3. i3 Logging and Reporting Requirements</t>
  </si>
  <si>
    <t>5.4. Functional Element Reporting</t>
  </si>
  <si>
    <t>5.5. Monitoring, Outages, Failover, Trouble Tickets, and Escalation</t>
  </si>
  <si>
    <t>5.6. Maintenance and Configuration Reports</t>
  </si>
  <si>
    <t>5.7. Discrepancy Reporting</t>
  </si>
  <si>
    <t>5.7.1. Policy and Core Routing</t>
  </si>
  <si>
    <t>5.7.1.1. Policy Store Discrepancy Report</t>
  </si>
  <si>
    <t>5.7.1.2. Policy Discrepancy Report</t>
  </si>
  <si>
    <t>5.7.1.3. Emergency Services Routing Proxy (ESRP) Discrepancy Report</t>
  </si>
  <si>
    <t>5.7.2. Location and GIS Sources</t>
  </si>
  <si>
    <t>5.7.2.1. Location Information Server (LIS) Discrepancy Report</t>
  </si>
  <si>
    <t>5.7.2.2. GIS Discrepancy Report</t>
  </si>
  <si>
    <t>5.7.2.3. MSAG Conversion Service Discrepancy Report</t>
  </si>
  <si>
    <t>5.7.2.4. LoST Discrepancy Report</t>
  </si>
  <si>
    <t>5.7.3. Signaling and Edge</t>
  </si>
  <si>
    <t>5.7.3.1. SIP Discrepancy Report</t>
  </si>
  <si>
    <t>5.7.3.2. Border Control Function (BCF) Discrepancy Report</t>
  </si>
  <si>
    <t>5.7.4. Network and Infrastructure</t>
  </si>
  <si>
    <t>5.7.4.1. Network Discrepancy Report</t>
  </si>
  <si>
    <t>5.7.5. Security and Trust</t>
  </si>
  <si>
    <t>5.7.5.1. Permissions/Security/Authentication Discrepancy Report</t>
  </si>
  <si>
    <t>5.7.5.2. Log Signature/Certificate Discrepancy Report</t>
  </si>
  <si>
    <t>5.7.6. Data and Logging</t>
  </si>
  <si>
    <t>5.7.6.1. Logging Service Discrepancy Report</t>
  </si>
  <si>
    <t>5.7.6.2. ADR/IS-ADR Discrepancy Report</t>
  </si>
  <si>
    <t>5.7.7. PSAP Operations and Treatments</t>
  </si>
  <si>
    <t>5.7.7.1. PSAP Call Taker Discrepancy Report</t>
  </si>
  <si>
    <t>5.7.7.2. Call Transfer Failure Discrepancy Report</t>
  </si>
  <si>
    <t>5.7.7.3. Interactive Media Response (IMR) Discrepancy Report</t>
  </si>
  <si>
    <t>5.7.8. External Providers</t>
  </si>
  <si>
    <t>5.7.8.1. Originating Service Provider Discrepancy Report</t>
  </si>
  <si>
    <t>5.7.9. Test and Tools</t>
  </si>
  <si>
    <t>5.7.9.1. Test Call Generator Discrepancy Report</t>
  </si>
  <si>
    <t>6. Installation Requirements</t>
  </si>
  <si>
    <t>6.1. Installation Services</t>
  </si>
  <si>
    <t>6.2. Wiring and Cabling</t>
  </si>
  <si>
    <t>6.3. Grounding</t>
  </si>
  <si>
    <t>7. Training</t>
  </si>
  <si>
    <t>7.1. Audiences and Scope</t>
  </si>
  <si>
    <t>7.2. Training Elements</t>
  </si>
  <si>
    <t>7.3. Technical Assistance</t>
  </si>
  <si>
    <t>7.4. Schedule and Locations</t>
  </si>
  <si>
    <t>7.5. Training Materials</t>
  </si>
  <si>
    <t>7.6. Post-Deployment Training and Costs (Proposal Requirement)</t>
  </si>
  <si>
    <t>7.7. Comprehension, Testing, and Certification</t>
  </si>
  <si>
    <t>7.8. Training Plan and Samples (Proposal Requirement)</t>
  </si>
  <si>
    <t>8. Operations and Service Management Requirements</t>
  </si>
  <si>
    <t>8.1. Service Management Framework</t>
  </si>
  <si>
    <t>8.1.1. Service Management Plan</t>
  </si>
  <si>
    <t>8.1.2. Service Level Agreement (SLA)</t>
  </si>
  <si>
    <t>8.1.3. Compliance and Risk Management</t>
  </si>
  <si>
    <t>8.1.4. Monthly Project Review and Compliance</t>
  </si>
  <si>
    <t>8.2. Continuity and Resilience</t>
  </si>
  <si>
    <t>8.2.1. Availability</t>
  </si>
  <si>
    <t>8.2.2. Continuity of Operations Plan (COOP)</t>
  </si>
  <si>
    <t>8.2.3. Disaster Recovery (DR)</t>
  </si>
  <si>
    <t>8.3. Operations Centers and Support</t>
  </si>
  <si>
    <t>8.3.1. Network Operations Center (NOC)</t>
  </si>
  <si>
    <t>8.3.2. Security Operations Center (SOC)</t>
  </si>
  <si>
    <t>8.3.3. Help Desk</t>
  </si>
  <si>
    <t>8.3.3.1. Trouble Handling and Ticketing Requirements</t>
  </si>
  <si>
    <t>8.3.3.2. Monitoring of Applications and Equipment</t>
  </si>
  <si>
    <t>8.3.3.3. Root Cause Analysis</t>
  </si>
  <si>
    <t>8.3.4. Customer Support Services</t>
  </si>
  <si>
    <t>8.4. Monitoring and Event Management</t>
  </si>
  <si>
    <t>8.4.1. Alarm Categories</t>
  </si>
  <si>
    <t>8.5. Change, Maintenance, and Release Management</t>
  </si>
  <si>
    <t>8.5.1. Change Management Requirements</t>
  </si>
  <si>
    <t>9.5.1.1. Security Considerations in Change Management</t>
  </si>
  <si>
    <t>8.5.2. Scheduled Maintenance Process</t>
  </si>
  <si>
    <t>8.5.3. Software Development Process</t>
  </si>
  <si>
    <t>8.5.4. Software Updates and Improvements</t>
  </si>
  <si>
    <t>8.6. Spares and Inventory</t>
  </si>
  <si>
    <t>8.6.1. Spares</t>
  </si>
  <si>
    <t>8.6.2. Spare Inventory at Data Centers</t>
  </si>
  <si>
    <t>9. Value Add and Optional Services</t>
  </si>
  <si>
    <t>10. Use Case Examples for Use with Response</t>
  </si>
  <si>
    <t>GeoComm - GIS Derived MSAG (per PSAP, per month)</t>
  </si>
  <si>
    <t>Geocomm - GIS Data Hub (GDH) (per PSAP, per month; see notes for more detail)</t>
  </si>
  <si>
    <t>RapidSOS - Collaborator Module (add-on to Communicator; see notes for more detail)</t>
  </si>
  <si>
    <t>RapidSOS - Northern911 Alternate Routing Services-Backup and Redundancy (see notes for more detail)</t>
  </si>
  <si>
    <t>Transitional Data Management (per population/person)</t>
  </si>
  <si>
    <t>FirstNet Wireless Backup (per connection)</t>
  </si>
  <si>
    <t>TDoS Incident Mitigation (NRC is per PSAP; MRC is per population/person)</t>
  </si>
  <si>
    <t>Nuisance Calling Mitigation (NRC is per PSAP; MRC is per population/person)</t>
  </si>
  <si>
    <t>Executive Network Dashboard (NRC is per PSAP; MRC is per user)</t>
  </si>
  <si>
    <t>SafetyNet Recording (per PSAP)</t>
  </si>
  <si>
    <t>APEX Continuity (License for up to 5 Seats)</t>
  </si>
  <si>
    <t>Cloud CHE Connectivity to AT&amp;T ESInet</t>
  </si>
  <si>
    <t>Text to 911 per PSAP (11+ seats)</t>
  </si>
  <si>
    <t>Text to 911 per PSAP (5-10 seats)</t>
  </si>
  <si>
    <t>Text to 911 per PSAP (1-4 seats)</t>
  </si>
  <si>
    <t xml:space="preserve">See additional spreadsheet tab: AT&amp;T Optional Pricing Notes for additional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</si>
</sst>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44" formatCode="_(&quot;$&quot;* #,##0.00_);_(&quot;$&quot;* \(#,##0.00\);_(&quot;$&quot;* &quot;-&quot;??_);_(@_)"/>
  </numFmts>
  <fonts count="14" x14ac:knownFonts="1">
    <font>
      <sz val="10"/>
      <name val="Arial"/>
    </font>
    <font>
      <sz val="10"/>
      <name val="Arial"/>
      <family val="2"/>
    </font>
    <font>
      <b/>
      <sz val="11"/>
      <name val="Arial"/>
      <family val="2"/>
    </font>
    <font>
      <sz val="8"/>
      <name val="Arial"/>
      <family val="2"/>
    </font>
    <font>
      <b/>
      <sz val="10"/>
      <name val="Arial"/>
      <family val="2"/>
    </font>
    <font>
      <sz val="11"/>
      <name val="Arial"/>
      <family val="2"/>
    </font>
    <font>
      <b/>
      <i/>
      <sz val="10"/>
      <name val="Arial"/>
      <family val="2"/>
    </font>
    <font>
      <b/>
      <sz val="10"/>
      <color theme="4"/>
      <name val="Arial"/>
      <family val="2"/>
    </font>
    <font>
      <b/>
      <sz val="11"/>
      <color rgb="FFFF0000"/>
      <name val="Arial"/>
      <family val="2"/>
    </font>
    <font>
      <b/>
      <sz val="11"/>
      <color rgb="FFC00000"/>
      <name val="Arial"/>
      <family val="2"/>
    </font>
    <font>
      <sz val="11"/>
      <color rgb="FFFF0000"/>
      <name val="Arial"/>
      <family val="2"/>
    </font>
    <font>
      <b/>
      <u/>
      <sz val="11"/>
      <name val="Arial"/>
      <family val="2"/>
    </font>
    <font>
      <b/>
      <sz val="12"/>
      <name val="Arial"/>
      <family val="2"/>
    </font>
    <font>
      <b/>
      <i/>
      <sz val="11"/>
      <name val="Arial"/>
      <family val="2"/>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2"/>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indexed="41"/>
        <bgColor indexed="64"/>
      </patternFill>
    </fill>
    <fill>
      <patternFill patternType="solid">
        <fgColor indexed="4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diagonal/>
    </border>
    <border>
      <left style="thin">
        <color indexed="64"/>
      </left>
      <right style="thin">
        <color indexed="64"/>
      </right>
      <top style="thin">
        <color indexed="64"/>
      </top>
      <bottom/>
      <diagonal/>
    </border>
  </borders>
  <cellStyleXfs count="4">
    <xf numFmtId="0" fontId="0" fillId="0" borderId="0"/>
    <xf numFmtId="41" fontId="1" fillId="0" borderId="0" applyFont="0" applyFill="0" applyBorder="0" applyAlignment="0" applyProtection="0"/>
    <xf numFmtId="44" fontId="1" fillId="0" borderId="0" applyFont="0" applyFill="0" applyBorder="0" applyAlignment="0" applyProtection="0"/>
    <xf numFmtId="0" fontId="3" fillId="0" borderId="0"/>
  </cellStyleXfs>
  <cellXfs count="98">
    <xf numFmtId="0" fontId="0" fillId="0" borderId="0" xfId="0"/>
    <xf numFmtId="0" fontId="2" fillId="2" borderId="0" xfId="0" applyFont="1" applyFill="1" applyAlignment="1" applyProtection="1">
      <alignment horizontal="left" wrapText="1"/>
      <protection hidden="1"/>
    </xf>
    <xf numFmtId="0" fontId="5" fillId="0" borderId="0" xfId="0" applyFont="1" applyAlignment="1">
      <alignment horizontal="center" vertical="center" wrapText="1"/>
    </xf>
    <xf numFmtId="0" fontId="5" fillId="10" borderId="3" xfId="0" applyFont="1" applyFill="1" applyBorder="1" applyAlignment="1" applyProtection="1">
      <alignment horizontal="left" vertical="top" wrapText="1"/>
      <protection locked="0"/>
    </xf>
    <xf numFmtId="0" fontId="1" fillId="0" borderId="0" xfId="0" applyFont="1" applyAlignment="1">
      <alignment horizontal="left" vertical="center" indent="2"/>
    </xf>
    <xf numFmtId="0" fontId="0" fillId="0" borderId="0" xfId="0" applyAlignment="1">
      <alignment horizontal="left"/>
    </xf>
    <xf numFmtId="0" fontId="1" fillId="0" borderId="0" xfId="0" applyFont="1" applyAlignment="1">
      <alignment horizontal="left" vertical="center" indent="1"/>
    </xf>
    <xf numFmtId="0" fontId="7" fillId="0" borderId="0" xfId="0" applyFont="1" applyAlignment="1">
      <alignment horizontal="left" vertical="center"/>
    </xf>
    <xf numFmtId="0" fontId="6" fillId="11" borderId="0" xfId="0" applyFont="1" applyFill="1" applyAlignment="1">
      <alignment horizontal="center"/>
    </xf>
    <xf numFmtId="0" fontId="4" fillId="12" borderId="0" xfId="0" applyFont="1" applyFill="1" applyAlignment="1">
      <alignment horizontal="left" vertical="center"/>
    </xf>
    <xf numFmtId="0" fontId="5" fillId="0" borderId="0" xfId="0" applyFont="1"/>
    <xf numFmtId="0" fontId="5" fillId="2" borderId="0" xfId="0" applyFont="1" applyFill="1" applyProtection="1">
      <protection hidden="1"/>
    </xf>
    <xf numFmtId="0" fontId="2" fillId="2" borderId="0" xfId="0" applyFont="1" applyFill="1" applyProtection="1">
      <protection hidden="1"/>
    </xf>
    <xf numFmtId="0" fontId="2" fillId="2" borderId="0" xfId="0" applyFont="1" applyFill="1" applyAlignment="1" applyProtection="1">
      <alignment wrapText="1"/>
      <protection hidden="1"/>
    </xf>
    <xf numFmtId="0" fontId="5" fillId="0" borderId="0" xfId="0" applyFont="1" applyProtection="1">
      <protection hidden="1"/>
    </xf>
    <xf numFmtId="0" fontId="5" fillId="2" borderId="0" xfId="0" applyFont="1" applyFill="1" applyAlignment="1" applyProtection="1">
      <alignment horizontal="center" wrapText="1"/>
      <protection hidden="1"/>
    </xf>
    <xf numFmtId="0" fontId="5" fillId="2" borderId="0" xfId="0" applyFont="1" applyFill="1" applyAlignment="1" applyProtection="1">
      <alignment horizontal="left" vertical="top" wrapText="1"/>
      <protection hidden="1"/>
    </xf>
    <xf numFmtId="0" fontId="5" fillId="2" borderId="0" xfId="3" applyFont="1" applyFill="1" applyProtection="1">
      <protection hidden="1"/>
    </xf>
    <xf numFmtId="0" fontId="5" fillId="0" borderId="0" xfId="0" applyFont="1" applyAlignment="1">
      <alignment vertical="top"/>
    </xf>
    <xf numFmtId="0" fontId="8" fillId="2" borderId="0" xfId="0" applyFont="1" applyFill="1" applyAlignment="1" applyProtection="1">
      <alignment vertical="top" wrapText="1"/>
      <protection hidden="1"/>
    </xf>
    <xf numFmtId="0" fontId="2" fillId="2" borderId="0" xfId="3" applyFont="1" applyFill="1" applyAlignment="1" applyProtection="1">
      <alignment wrapText="1"/>
      <protection hidden="1"/>
    </xf>
    <xf numFmtId="0" fontId="2" fillId="4" borderId="1" xfId="3" applyFont="1" applyFill="1" applyBorder="1" applyAlignment="1" applyProtection="1">
      <alignment horizontal="center" vertical="center" wrapText="1"/>
      <protection hidden="1"/>
    </xf>
    <xf numFmtId="0" fontId="2" fillId="4" borderId="1" xfId="0" applyFont="1" applyFill="1" applyBorder="1" applyAlignment="1" applyProtection="1">
      <alignment horizontal="center" vertical="center"/>
      <protection hidden="1"/>
    </xf>
    <xf numFmtId="49" fontId="2" fillId="5" borderId="1" xfId="3" applyNumberFormat="1" applyFont="1" applyFill="1" applyBorder="1" applyAlignment="1" applyProtection="1">
      <alignment wrapText="1"/>
      <protection hidden="1"/>
    </xf>
    <xf numFmtId="2" fontId="5" fillId="5" borderId="1" xfId="0" applyNumberFormat="1" applyFont="1" applyFill="1" applyBorder="1" applyProtection="1">
      <protection hidden="1"/>
    </xf>
    <xf numFmtId="44" fontId="5" fillId="6" borderId="1" xfId="2" applyFont="1" applyFill="1" applyBorder="1" applyAlignment="1" applyProtection="1">
      <protection hidden="1"/>
    </xf>
    <xf numFmtId="44" fontId="5" fillId="6" borderId="1" xfId="2" applyFont="1" applyFill="1" applyBorder="1" applyAlignment="1" applyProtection="1">
      <protection locked="0" hidden="1"/>
    </xf>
    <xf numFmtId="44" fontId="2" fillId="5" borderId="1" xfId="2" applyFont="1" applyFill="1" applyBorder="1" applyAlignment="1" applyProtection="1">
      <protection hidden="1"/>
    </xf>
    <xf numFmtId="44" fontId="5" fillId="5" borderId="1" xfId="2" applyFont="1" applyFill="1" applyBorder="1" applyAlignment="1" applyProtection="1">
      <protection hidden="1"/>
    </xf>
    <xf numFmtId="49" fontId="9" fillId="7" borderId="1" xfId="3" applyNumberFormat="1" applyFont="1" applyFill="1" applyBorder="1" applyAlignment="1" applyProtection="1">
      <alignment wrapText="1"/>
      <protection hidden="1"/>
    </xf>
    <xf numFmtId="41" fontId="5" fillId="7" borderId="1" xfId="1" applyFont="1" applyFill="1" applyBorder="1" applyProtection="1">
      <protection hidden="1"/>
    </xf>
    <xf numFmtId="44" fontId="5" fillId="7" borderId="1" xfId="2" applyFont="1" applyFill="1" applyBorder="1" applyAlignment="1" applyProtection="1">
      <protection hidden="1"/>
    </xf>
    <xf numFmtId="49" fontId="2" fillId="8" borderId="1" xfId="3" applyNumberFormat="1" applyFont="1" applyFill="1" applyBorder="1" applyAlignment="1" applyProtection="1">
      <alignment horizontal="right" wrapText="1"/>
      <protection hidden="1"/>
    </xf>
    <xf numFmtId="41" fontId="5" fillId="8" borderId="1" xfId="1" applyFont="1" applyFill="1" applyBorder="1" applyProtection="1">
      <protection hidden="1"/>
    </xf>
    <xf numFmtId="41" fontId="5" fillId="6" borderId="1" xfId="1" applyFont="1" applyFill="1" applyBorder="1" applyAlignment="1" applyProtection="1">
      <protection hidden="1"/>
    </xf>
    <xf numFmtId="44" fontId="2" fillId="8" borderId="2" xfId="2" applyFont="1" applyFill="1" applyBorder="1" applyAlignment="1" applyProtection="1">
      <protection hidden="1"/>
    </xf>
    <xf numFmtId="41" fontId="5" fillId="5" borderId="1" xfId="1" applyFont="1" applyFill="1" applyBorder="1" applyProtection="1">
      <protection hidden="1"/>
    </xf>
    <xf numFmtId="41" fontId="5" fillId="8" borderId="0" xfId="1" applyFont="1" applyFill="1" applyBorder="1" applyProtection="1">
      <protection hidden="1"/>
    </xf>
    <xf numFmtId="41" fontId="5" fillId="6" borderId="0" xfId="1" applyFont="1" applyFill="1" applyBorder="1" applyAlignment="1" applyProtection="1">
      <protection hidden="1"/>
    </xf>
    <xf numFmtId="44" fontId="5" fillId="6" borderId="0" xfId="2" applyFont="1" applyFill="1" applyBorder="1" applyAlignment="1" applyProtection="1">
      <protection locked="0" hidden="1"/>
    </xf>
    <xf numFmtId="44" fontId="5" fillId="6" borderId="2" xfId="2" applyFont="1" applyFill="1" applyBorder="1" applyAlignment="1" applyProtection="1">
      <protection hidden="1"/>
    </xf>
    <xf numFmtId="0" fontId="8" fillId="2" borderId="1" xfId="3" applyFont="1" applyFill="1" applyBorder="1" applyAlignment="1" applyProtection="1">
      <alignment wrapText="1"/>
      <protection hidden="1"/>
    </xf>
    <xf numFmtId="0" fontId="10" fillId="2" borderId="0" xfId="0" applyFont="1" applyFill="1" applyAlignment="1" applyProtection="1">
      <alignment horizontal="center" wrapText="1"/>
      <protection hidden="1"/>
    </xf>
    <xf numFmtId="0" fontId="10" fillId="0" borderId="0" xfId="0" applyFont="1"/>
    <xf numFmtId="44" fontId="8" fillId="9" borderId="2" xfId="2" applyFont="1" applyFill="1" applyBorder="1" applyAlignment="1" applyProtection="1"/>
    <xf numFmtId="0" fontId="10" fillId="2" borderId="0" xfId="3" applyFont="1" applyFill="1" applyProtection="1">
      <protection hidden="1"/>
    </xf>
    <xf numFmtId="0" fontId="5" fillId="0" borderId="0" xfId="0" applyFont="1" applyAlignment="1">
      <alignment wrapText="1"/>
    </xf>
    <xf numFmtId="0" fontId="11" fillId="0" borderId="0" xfId="0" applyFont="1" applyAlignment="1">
      <alignment horizontal="left" vertical="center" wrapText="1"/>
    </xf>
    <xf numFmtId="44" fontId="5" fillId="13" borderId="1" xfId="0" applyNumberFormat="1" applyFont="1" applyFill="1" applyBorder="1"/>
    <xf numFmtId="44" fontId="5" fillId="12" borderId="1" xfId="0" applyNumberFormat="1" applyFont="1" applyFill="1" applyBorder="1"/>
    <xf numFmtId="44" fontId="5" fillId="0" borderId="1" xfId="0" applyNumberFormat="1" applyFont="1" applyBorder="1"/>
    <xf numFmtId="49" fontId="9" fillId="7" borderId="1" xfId="3" applyNumberFormat="1" applyFont="1" applyFill="1" applyBorder="1" applyAlignment="1" applyProtection="1">
      <alignment horizontal="center" wrapText="1"/>
      <protection hidden="1"/>
    </xf>
    <xf numFmtId="0" fontId="8" fillId="0" borderId="0" xfId="3" applyFont="1" applyAlignment="1" applyProtection="1">
      <alignment vertical="top" wrapText="1"/>
      <protection hidden="1"/>
    </xf>
    <xf numFmtId="0" fontId="5" fillId="0" borderId="0" xfId="3" applyFont="1" applyProtection="1">
      <protection hidden="1"/>
    </xf>
    <xf numFmtId="0" fontId="8" fillId="2" borderId="0" xfId="0" applyFont="1" applyFill="1" applyAlignment="1" applyProtection="1">
      <alignment horizontal="left" vertical="top" wrapText="1"/>
      <protection hidden="1"/>
    </xf>
    <xf numFmtId="0" fontId="2" fillId="4" borderId="2" xfId="0" applyFont="1" applyFill="1" applyBorder="1" applyAlignment="1" applyProtection="1">
      <alignment horizontal="center" vertical="center" wrapText="1"/>
      <protection hidden="1"/>
    </xf>
    <xf numFmtId="0" fontId="2" fillId="4" borderId="2" xfId="3" applyFont="1" applyFill="1" applyBorder="1" applyAlignment="1" applyProtection="1">
      <alignment horizontal="center" vertical="center" wrapText="1"/>
      <protection hidden="1"/>
    </xf>
    <xf numFmtId="0" fontId="8" fillId="0" borderId="0" xfId="0" applyFont="1"/>
    <xf numFmtId="37" fontId="5" fillId="11" borderId="1" xfId="2" applyNumberFormat="1" applyFont="1" applyFill="1" applyBorder="1" applyAlignment="1" applyProtection="1">
      <alignment horizontal="center"/>
      <protection locked="0" hidden="1"/>
    </xf>
    <xf numFmtId="44" fontId="5" fillId="11" borderId="1" xfId="2" applyFont="1" applyFill="1" applyBorder="1" applyAlignment="1" applyProtection="1">
      <protection locked="0" hidden="1"/>
    </xf>
    <xf numFmtId="44" fontId="5" fillId="11" borderId="1" xfId="0" applyNumberFormat="1" applyFont="1" applyFill="1" applyBorder="1"/>
    <xf numFmtId="0" fontId="2" fillId="2" borderId="0" xfId="0" applyFont="1" applyFill="1" applyAlignment="1" applyProtection="1">
      <alignment horizontal="left"/>
      <protection hidden="1"/>
    </xf>
    <xf numFmtId="0" fontId="2" fillId="0" borderId="1" xfId="0" applyFont="1" applyBorder="1" applyAlignment="1">
      <alignment horizontal="center"/>
    </xf>
    <xf numFmtId="0" fontId="5" fillId="0" borderId="1" xfId="0" applyFont="1" applyBorder="1" applyAlignment="1">
      <alignment horizontal="center"/>
    </xf>
    <xf numFmtId="44" fontId="5" fillId="0" borderId="19" xfId="0" applyNumberFormat="1" applyFont="1" applyBorder="1"/>
    <xf numFmtId="0" fontId="2" fillId="0" borderId="0" xfId="0" applyFont="1" applyAlignment="1">
      <alignment horizontal="right"/>
    </xf>
    <xf numFmtId="44" fontId="12" fillId="0" borderId="18" xfId="0" applyNumberFormat="1" applyFont="1" applyBorder="1" applyAlignment="1">
      <alignment horizontal="right"/>
    </xf>
    <xf numFmtId="0" fontId="9" fillId="0" borderId="0" xfId="0" applyFont="1" applyAlignment="1">
      <alignment horizontal="center" vertical="center"/>
    </xf>
    <xf numFmtId="0" fontId="11" fillId="11" borderId="5"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0" xfId="0" applyFont="1" applyFill="1" applyAlignment="1">
      <alignment horizontal="center" vertical="center" wrapText="1"/>
    </xf>
    <xf numFmtId="0" fontId="11" fillId="11" borderId="8" xfId="0" applyFont="1" applyFill="1" applyBorder="1" applyAlignment="1">
      <alignment horizontal="center" vertical="center" wrapText="1"/>
    </xf>
    <xf numFmtId="0" fontId="11" fillId="11" borderId="9" xfId="0" applyFont="1" applyFill="1" applyBorder="1" applyAlignment="1">
      <alignment horizontal="center" vertical="center" wrapText="1"/>
    </xf>
    <xf numFmtId="0" fontId="11" fillId="11" borderId="10" xfId="0" applyFont="1" applyFill="1" applyBorder="1" applyAlignment="1">
      <alignment horizontal="center" vertical="center" wrapText="1"/>
    </xf>
    <xf numFmtId="0" fontId="11" fillId="11" borderId="11" xfId="0" applyFont="1" applyFill="1" applyBorder="1" applyAlignment="1">
      <alignment horizontal="center" vertical="center" wrapText="1"/>
    </xf>
    <xf numFmtId="0" fontId="11" fillId="11" borderId="7" xfId="0" applyFont="1" applyFill="1" applyBorder="1" applyAlignment="1">
      <alignment horizontal="left" vertical="center" wrapText="1"/>
    </xf>
    <xf numFmtId="0" fontId="13" fillId="11" borderId="4" xfId="0" applyFont="1" applyFill="1" applyBorder="1" applyAlignment="1">
      <alignment horizontal="left" vertical="center" wrapText="1"/>
    </xf>
    <xf numFmtId="0" fontId="0" fillId="8" borderId="0" xfId="0" applyFill="1"/>
    <xf numFmtId="0" fontId="5" fillId="11" borderId="7" xfId="0" applyFont="1" applyFill="1" applyBorder="1" applyAlignment="1">
      <alignment horizontal="left" vertical="center" wrapText="1"/>
    </xf>
    <xf numFmtId="0" fontId="5" fillId="11" borderId="0" xfId="0" applyFont="1" applyFill="1" applyAlignment="1">
      <alignment horizontal="left" vertical="center" wrapText="1"/>
    </xf>
    <xf numFmtId="0" fontId="5" fillId="11" borderId="8" xfId="0" applyFont="1" applyFill="1" applyBorder="1" applyAlignment="1">
      <alignment horizontal="left" vertical="center" wrapText="1"/>
    </xf>
    <xf numFmtId="0" fontId="8" fillId="2" borderId="4" xfId="0" applyFont="1" applyFill="1" applyBorder="1" applyAlignment="1" applyProtection="1">
      <alignment horizontal="left" vertical="top" wrapText="1"/>
      <protection hidden="1"/>
    </xf>
    <xf numFmtId="0" fontId="8" fillId="2" borderId="5" xfId="0" applyFont="1" applyFill="1" applyBorder="1" applyAlignment="1" applyProtection="1">
      <alignment horizontal="left" vertical="top" wrapText="1"/>
      <protection hidden="1"/>
    </xf>
    <xf numFmtId="0" fontId="8" fillId="2" borderId="6" xfId="0" applyFont="1" applyFill="1" applyBorder="1" applyAlignment="1" applyProtection="1">
      <alignment horizontal="left" vertical="top" wrapText="1"/>
      <protection hidden="1"/>
    </xf>
    <xf numFmtId="0" fontId="8" fillId="2" borderId="9" xfId="0" applyFont="1" applyFill="1" applyBorder="1" applyAlignment="1" applyProtection="1">
      <alignment horizontal="left" vertical="top" wrapText="1"/>
      <protection hidden="1"/>
    </xf>
    <xf numFmtId="0" fontId="8" fillId="2" borderId="10" xfId="0" applyFont="1" applyFill="1" applyBorder="1" applyAlignment="1" applyProtection="1">
      <alignment horizontal="left" vertical="top" wrapText="1"/>
      <protection hidden="1"/>
    </xf>
    <xf numFmtId="0" fontId="8" fillId="2" borderId="11" xfId="0" applyFont="1" applyFill="1" applyBorder="1" applyAlignment="1" applyProtection="1">
      <alignment horizontal="left" vertical="top" wrapText="1"/>
      <protection hidden="1"/>
    </xf>
    <xf numFmtId="0" fontId="8" fillId="3" borderId="12" xfId="3" applyFont="1" applyFill="1" applyBorder="1" applyAlignment="1" applyProtection="1">
      <alignment horizontal="left" vertical="top" wrapText="1"/>
      <protection hidden="1"/>
    </xf>
    <xf numFmtId="0" fontId="8" fillId="3" borderId="13" xfId="3" applyFont="1" applyFill="1" applyBorder="1" applyAlignment="1" applyProtection="1">
      <alignment horizontal="left" vertical="top" wrapText="1"/>
      <protection hidden="1"/>
    </xf>
    <xf numFmtId="0" fontId="8" fillId="3" borderId="14" xfId="3" applyFont="1" applyFill="1" applyBorder="1" applyAlignment="1" applyProtection="1">
      <alignment horizontal="left" vertical="top" wrapText="1"/>
      <protection hidden="1"/>
    </xf>
    <xf numFmtId="0" fontId="2" fillId="13" borderId="12" xfId="0" applyFont="1" applyFill="1" applyBorder="1" applyAlignment="1" applyProtection="1">
      <alignment horizontal="center" vertical="top" wrapText="1"/>
      <protection hidden="1"/>
    </xf>
    <xf numFmtId="0" fontId="2" fillId="13" borderId="13" xfId="0" applyFont="1" applyFill="1" applyBorder="1" applyAlignment="1" applyProtection="1">
      <alignment horizontal="center" vertical="top" wrapText="1"/>
      <protection hidden="1"/>
    </xf>
    <xf numFmtId="0" fontId="2" fillId="13" borderId="14" xfId="0" applyFont="1" applyFill="1" applyBorder="1" applyAlignment="1" applyProtection="1">
      <alignment horizontal="center" vertical="top" wrapText="1"/>
      <protection hidden="1"/>
    </xf>
    <xf numFmtId="0" fontId="2" fillId="12" borderId="15" xfId="3" applyFont="1" applyFill="1" applyBorder="1" applyAlignment="1" applyProtection="1">
      <alignment horizontal="center" vertical="top" wrapText="1"/>
      <protection hidden="1"/>
    </xf>
    <xf numFmtId="0" fontId="2" fillId="12" borderId="16" xfId="3" applyFont="1" applyFill="1" applyBorder="1" applyAlignment="1" applyProtection="1">
      <alignment horizontal="center" vertical="top" wrapText="1"/>
      <protection hidden="1"/>
    </xf>
    <xf numFmtId="0" fontId="2" fillId="12" borderId="17" xfId="3" applyFont="1" applyFill="1" applyBorder="1" applyAlignment="1" applyProtection="1">
      <alignment horizontal="center" vertical="top" wrapText="1"/>
      <protection hidden="1"/>
    </xf>
    <xf numFmtId="0" fontId="5" fillId="0" borderId="0" xfId="0" applyFont="1" applyAlignment="1">
      <alignment vertical="center" wrapText="1"/>
    </xf>
  </cellXfs>
  <cellStyles count="4">
    <cellStyle name="Comma [0]" xfId="1" builtinId="6"/>
    <cellStyle name="Currency" xfId="2" builtinId="4"/>
    <cellStyle name="Normal" xfId="0" builtinId="0"/>
    <cellStyle name="Normal_Appendix A--Temps RFP Appendix" xfId="3" xr:uid="{4DAD6273-5A71-4A4A-ACF7-D1F3F82AE8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19050</xdr:rowOff>
    </xdr:from>
    <xdr:to>
      <xdr:col>9</xdr:col>
      <xdr:colOff>581026</xdr:colOff>
      <xdr:row>54</xdr:row>
      <xdr:rowOff>57149</xdr:rowOff>
    </xdr:to>
    <xdr:sp macro="" textlink="">
      <xdr:nvSpPr>
        <xdr:cNvPr id="2" name="TextBox 1">
          <a:extLst>
            <a:ext uri="{FF2B5EF4-FFF2-40B4-BE49-F238E27FC236}">
              <a16:creationId xmlns:a16="http://schemas.microsoft.com/office/drawing/2014/main" id="{C0F64A80-5C7C-6502-84F0-63B9F8F51B68}"/>
            </a:ext>
          </a:extLst>
        </xdr:cNvPr>
        <xdr:cNvSpPr txBox="1"/>
      </xdr:nvSpPr>
      <xdr:spPr>
        <a:xfrm>
          <a:off x="9526" y="19050"/>
          <a:ext cx="6057900" cy="87820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AT&amp;T Optional Pricing Notes:</a:t>
          </a:r>
        </a:p>
        <a:p>
          <a:endParaRPr lang="en-US" sz="1100" b="1">
            <a:solidFill>
              <a:schemeClr val="dk1"/>
            </a:solidFill>
            <a:effectLst/>
            <a:latin typeface="+mn-lt"/>
            <a:ea typeface="+mn-ea"/>
            <a:cs typeface="+mn-cs"/>
          </a:endParaRPr>
        </a:p>
        <a:p>
          <a:pPr lvl="0"/>
          <a:r>
            <a:rPr lang="en-US" sz="1100" b="1">
              <a:solidFill>
                <a:schemeClr val="dk1"/>
              </a:solidFill>
              <a:effectLst/>
              <a:latin typeface="+mn-lt"/>
              <a:ea typeface="+mn-ea"/>
              <a:cs typeface="+mn-cs"/>
            </a:rPr>
            <a:t>ESInet SafetyNet Recording, per PSAP</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AT&amp;T ESInet SafetyNet Recording is an optional media recording service designed to provide Public Safety Answering Points (PSAPs) with an additional layer of assurance for audio call recording and troubleshooting needs.</a:t>
          </a:r>
        </a:p>
        <a:p>
          <a:pPr lvl="0"/>
          <a:r>
            <a:rPr lang="en-US" sz="1100">
              <a:solidFill>
                <a:schemeClr val="dk1"/>
              </a:solidFill>
              <a:effectLst/>
              <a:latin typeface="+mn-lt"/>
              <a:ea typeface="+mn-ea"/>
              <a:cs typeface="+mn-cs"/>
            </a:rPr>
            <a:t>SafetyNet Recording is priced on a per PSAP basis and includes a one time set up fee and ongoing monthly recurring charge.</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Transitional Data Management (TDMS), Per Population</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TDMS includes an initial replacement of the customer MSAG with a GIS-based MSAG (“geoMSAG”), ongoing MSAG synchronization and maintenance as changes to the GIS data are made and received from the State, and NG9-1-1 GIS Managed Services required to successfully onboard and manage GIS data within the NG9-1-1 environment before and after deployment.</a:t>
          </a:r>
        </a:p>
        <a:p>
          <a:pPr lvl="0"/>
          <a:r>
            <a:rPr lang="en-US" sz="1100">
              <a:solidFill>
                <a:schemeClr val="dk1"/>
              </a:solidFill>
              <a:effectLst/>
              <a:latin typeface="+mn-lt"/>
              <a:ea typeface="+mn-ea"/>
              <a:cs typeface="+mn-cs"/>
            </a:rPr>
            <a:t>TDMS is priced on a per population basis and includes a one-time set up fee and ongoing monthly recurring charges.</a:t>
          </a:r>
        </a:p>
        <a:p>
          <a:pPr lvl="0"/>
          <a:r>
            <a:rPr lang="en-US" sz="1100">
              <a:solidFill>
                <a:schemeClr val="dk1"/>
              </a:solidFill>
              <a:effectLst/>
              <a:latin typeface="+mn-lt"/>
              <a:ea typeface="+mn-ea"/>
              <a:cs typeface="+mn-cs"/>
            </a:rPr>
            <a:t>TDMS can be purchased on a PSAP-by-PSAP basis and does not require the entire state to opt into the service.</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FirstNet Wireless Backup, per PSAP or Host</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Provides an interconnection with the FirstNet® public safety broadband network to increase ESInet reliability and resiliency.</a:t>
          </a:r>
        </a:p>
        <a:p>
          <a:pPr lvl="0"/>
          <a:r>
            <a:rPr lang="en-US" sz="1100">
              <a:solidFill>
                <a:schemeClr val="dk1"/>
              </a:solidFill>
              <a:effectLst/>
              <a:latin typeface="+mn-lt"/>
              <a:ea typeface="+mn-ea"/>
              <a:cs typeface="+mn-cs"/>
            </a:rPr>
            <a:t>FirstNet Wireless Backup includes a one-time charge and a monthly recurring charge per PSAP/Host.</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ESINet Cloud Interconnection</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For those customers that have made a move to Native Cloud Call Handling from AT&amp;T, this element provides the connectivity between the cloud solution and AT&amp;T ESInet.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Pricing is per network connection, per month.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TDoS Incident Mitigation, per PSAP or Host for One Time; Per Population for MRC</a:t>
          </a:r>
          <a:endParaRPr lang="en-US">
            <a:effectLst/>
          </a:endParaRPr>
        </a:p>
        <a:p>
          <a:r>
            <a:rPr lang="en-US" sz="1100">
              <a:solidFill>
                <a:schemeClr val="dk1"/>
              </a:solidFill>
              <a:effectLst/>
              <a:latin typeface="+mn-lt"/>
              <a:ea typeface="+mn-ea"/>
              <a:cs typeface="+mn-cs"/>
            </a:rPr>
            <a:t>The TDoS Incident Mitigation feature can further help PSAPs manage and mitigate Telephony Denial of Service (TDoS) attacks, which can overwhelm call capacity and prevent emergency calls from connecting. This feature allows PSAPs to identify and redirect offending telephone numbers (TNs) in real time, ensuring that malicious calls are not routed to the PSAP. </a:t>
          </a:r>
          <a:endParaRPr lang="en-US">
            <a:effectLst/>
          </a:endParaRPr>
        </a:p>
        <a:p>
          <a:r>
            <a:rPr lang="en-US" sz="1100">
              <a:solidFill>
                <a:schemeClr val="dk1"/>
              </a:solidFill>
              <a:effectLst/>
              <a:latin typeface="+mn-lt"/>
              <a:ea typeface="+mn-ea"/>
              <a:cs typeface="+mn-cs"/>
            </a:rPr>
            <a:t>Authorized users can also remove or set an expiration for blocked TNs, allowing them to be unblocked at a predetermined time. </a:t>
          </a:r>
          <a:endParaRPr lang="en-US">
            <a:effectLst/>
          </a:endParaRPr>
        </a:p>
        <a:p>
          <a:r>
            <a:rPr lang="en-US" sz="1100">
              <a:solidFill>
                <a:schemeClr val="dk1"/>
              </a:solidFill>
              <a:effectLst/>
              <a:latin typeface="+mn-lt"/>
              <a:ea typeface="+mn-ea"/>
              <a:cs typeface="+mn-cs"/>
            </a:rPr>
            <a:t>Additionally, authorized CMP users can view PSAP TDoS lists. </a:t>
          </a:r>
          <a:endParaRPr lang="en-US">
            <a:effectLst/>
          </a:endParaRPr>
        </a:p>
        <a:p>
          <a:r>
            <a:rPr lang="en-US" sz="1100">
              <a:solidFill>
                <a:schemeClr val="dk1"/>
              </a:solidFill>
              <a:effectLst/>
              <a:latin typeface="+mn-lt"/>
              <a:ea typeface="+mn-ea"/>
              <a:cs typeface="+mn-cs"/>
            </a:rPr>
            <a:t>Pricing for this feature is on a per PSAP basis and includes a one-time set up fee as well as an ongoing monthly recurring charge.</a:t>
          </a:r>
        </a:p>
        <a:p>
          <a:endParaRPr lang="en-US">
            <a:effectLst/>
          </a:endParaRPr>
        </a:p>
        <a:p>
          <a:r>
            <a:rPr lang="en-US" sz="1100" b="1">
              <a:solidFill>
                <a:schemeClr val="dk1"/>
              </a:solidFill>
              <a:effectLst/>
              <a:latin typeface="+mn-lt"/>
              <a:ea typeface="+mn-ea"/>
              <a:cs typeface="+mn-cs"/>
            </a:rPr>
            <a:t>Nuisance Calling Mitigation, per PSAP or Host for One Time; Per Population for MRC</a:t>
          </a:r>
          <a:endParaRPr lang="en-US">
            <a:effectLst/>
          </a:endParaRPr>
        </a:p>
        <a:p>
          <a:r>
            <a:rPr lang="en-US" sz="1100">
              <a:solidFill>
                <a:schemeClr val="dk1"/>
              </a:solidFill>
              <a:effectLst/>
              <a:latin typeface="+mn-lt"/>
              <a:ea typeface="+mn-ea"/>
              <a:cs typeface="+mn-cs"/>
            </a:rPr>
            <a:t>The Nuisance Caller Mitigation feature helps PSAPs manage low priority callers who frequently require non-emergency assistance, which can drain resources. </a:t>
          </a:r>
          <a:endParaRPr lang="en-US">
            <a:effectLst/>
          </a:endParaRPr>
        </a:p>
        <a:p>
          <a:r>
            <a:rPr lang="en-US" sz="1100">
              <a:solidFill>
                <a:schemeClr val="dk1"/>
              </a:solidFill>
              <a:effectLst/>
              <a:latin typeface="+mn-lt"/>
              <a:ea typeface="+mn-ea"/>
              <a:cs typeface="+mn-cs"/>
            </a:rPr>
            <a:t>Authorized PSAP CMP users can route these "nuisance caller" telephone numbers (TNs) to a specific CPE call queue. </a:t>
          </a:r>
          <a:endParaRPr lang="en-US">
            <a:effectLst/>
          </a:endParaRPr>
        </a:p>
        <a:p>
          <a:r>
            <a:rPr lang="en-US" sz="1100">
              <a:solidFill>
                <a:schemeClr val="dk1"/>
              </a:solidFill>
              <a:effectLst/>
              <a:latin typeface="+mn-lt"/>
              <a:ea typeface="+mn-ea"/>
              <a:cs typeface="+mn-cs"/>
            </a:rPr>
            <a:t>Additionally, authorized AT&amp;T CMP users can view PSAP Nuisance Caller lists. </a:t>
          </a:r>
          <a:endParaRPr lang="en-US">
            <a:effectLst/>
          </a:endParaRPr>
        </a:p>
        <a:p>
          <a:r>
            <a:rPr lang="en-US" sz="1100">
              <a:solidFill>
                <a:schemeClr val="dk1"/>
              </a:solidFill>
              <a:effectLst/>
              <a:latin typeface="+mn-lt"/>
              <a:ea typeface="+mn-ea"/>
              <a:cs typeface="+mn-cs"/>
            </a:rPr>
            <a:t>Pricing for this feature is on a per PSAP basis and includes a one-time set up fee as well as an ongoing monthly recurring charge.</a:t>
          </a:r>
          <a:endParaRPr lang="en-US">
            <a:effectLst/>
          </a:endParaRPr>
        </a:p>
        <a:p>
          <a:pPr lvl="0"/>
          <a:endParaRPr lang="en-US" sz="1100">
            <a:solidFill>
              <a:schemeClr val="dk1"/>
            </a:solidFill>
            <a:effectLst/>
            <a:latin typeface="+mn-lt"/>
            <a:ea typeface="+mn-ea"/>
            <a:cs typeface="+mn-cs"/>
          </a:endParaRPr>
        </a:p>
      </xdr:txBody>
    </xdr:sp>
    <xdr:clientData/>
  </xdr:twoCellAnchor>
  <xdr:twoCellAnchor>
    <xdr:from>
      <xdr:col>0</xdr:col>
      <xdr:colOff>0</xdr:colOff>
      <xdr:row>55</xdr:row>
      <xdr:rowOff>85725</xdr:rowOff>
    </xdr:from>
    <xdr:to>
      <xdr:col>9</xdr:col>
      <xdr:colOff>561975</xdr:colOff>
      <xdr:row>109</xdr:row>
      <xdr:rowOff>104775</xdr:rowOff>
    </xdr:to>
    <xdr:sp macro="" textlink="">
      <xdr:nvSpPr>
        <xdr:cNvPr id="3" name="TextBox 2">
          <a:extLst>
            <a:ext uri="{FF2B5EF4-FFF2-40B4-BE49-F238E27FC236}">
              <a16:creationId xmlns:a16="http://schemas.microsoft.com/office/drawing/2014/main" id="{D1EE9034-047E-22E7-695C-78877B087503}"/>
            </a:ext>
          </a:extLst>
        </xdr:cNvPr>
        <xdr:cNvSpPr txBox="1"/>
      </xdr:nvSpPr>
      <xdr:spPr>
        <a:xfrm>
          <a:off x="0" y="8991600"/>
          <a:ext cx="6048375" cy="876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Text to 911, per PSAP (1-4 seats)</a:t>
          </a:r>
          <a:endParaRPr lang="en-US">
            <a:effectLst/>
          </a:endParaRPr>
        </a:p>
        <a:p>
          <a:r>
            <a:rPr lang="en-US" sz="1100">
              <a:solidFill>
                <a:schemeClr val="dk1"/>
              </a:solidFill>
              <a:effectLst/>
              <a:latin typeface="+mn-lt"/>
              <a:ea typeface="+mn-ea"/>
              <a:cs typeface="+mn-cs"/>
            </a:rPr>
            <a:t>Text to 911 pricing provides access to the Intrado Text Control Center (TCC) in order to receive text calls to 911. </a:t>
          </a:r>
          <a:endParaRPr lang="en-US">
            <a:effectLst/>
          </a:endParaRPr>
        </a:p>
        <a:p>
          <a:r>
            <a:rPr lang="en-US" sz="1100">
              <a:solidFill>
                <a:schemeClr val="dk1"/>
              </a:solidFill>
              <a:effectLst/>
              <a:latin typeface="+mn-lt"/>
              <a:ea typeface="+mn-ea"/>
              <a:cs typeface="+mn-cs"/>
            </a:rPr>
            <a:t>Text traffic will traverse the AT&amp;T ESInet via MSRP and will not require separate, dedicated connections to the TCC. </a:t>
          </a:r>
          <a:endParaRPr lang="en-US">
            <a:effectLst/>
          </a:endParaRPr>
        </a:p>
        <a:p>
          <a:r>
            <a:rPr lang="en-US" sz="1100">
              <a:solidFill>
                <a:schemeClr val="dk1"/>
              </a:solidFill>
              <a:effectLst/>
              <a:latin typeface="+mn-lt"/>
              <a:ea typeface="+mn-ea"/>
              <a:cs typeface="+mn-cs"/>
            </a:rPr>
            <a:t>Text to 911 is not the same as call handling or other applications sending an SMS link to an end caller to establish a messaging connection, rather this is true Text to 911 from the carriers through a prescribed TCC.</a:t>
          </a:r>
          <a:endParaRPr lang="en-US">
            <a:effectLst/>
          </a:endParaRPr>
        </a:p>
        <a:p>
          <a:r>
            <a:rPr lang="en-US" sz="1100">
              <a:solidFill>
                <a:schemeClr val="dk1"/>
              </a:solidFill>
              <a:effectLst/>
              <a:latin typeface="+mn-lt"/>
              <a:ea typeface="+mn-ea"/>
              <a:cs typeface="+mn-cs"/>
            </a:rPr>
            <a:t>Text to 911 pricing is based on the number of seats/workstations within a PSAP and includes a one-time set up/configuration fee as well as ongoing monthly recurring charges. </a:t>
          </a:r>
        </a:p>
        <a:p>
          <a:endParaRPr lang="en-US">
            <a:effectLst/>
          </a:endParaRPr>
        </a:p>
        <a:p>
          <a:r>
            <a:rPr lang="en-US" sz="1100" b="1">
              <a:solidFill>
                <a:schemeClr val="dk1"/>
              </a:solidFill>
              <a:effectLst/>
              <a:latin typeface="+mn-lt"/>
              <a:ea typeface="+mn-ea"/>
              <a:cs typeface="+mn-cs"/>
            </a:rPr>
            <a:t>Text to 911, per PSAP (5-10 seats)</a:t>
          </a:r>
          <a:endParaRPr lang="en-US">
            <a:effectLst/>
          </a:endParaRPr>
        </a:p>
        <a:p>
          <a:r>
            <a:rPr lang="en-US" sz="1100">
              <a:solidFill>
                <a:schemeClr val="dk1"/>
              </a:solidFill>
              <a:effectLst/>
              <a:latin typeface="+mn-lt"/>
              <a:ea typeface="+mn-ea"/>
              <a:cs typeface="+mn-cs"/>
            </a:rPr>
            <a:t>Text to 911 pricing provides access to the Intrado Text Control Center (TCC) in order to receive text calls to 911. </a:t>
          </a:r>
          <a:endParaRPr lang="en-US">
            <a:effectLst/>
          </a:endParaRPr>
        </a:p>
        <a:p>
          <a:r>
            <a:rPr lang="en-US" sz="1100">
              <a:solidFill>
                <a:schemeClr val="dk1"/>
              </a:solidFill>
              <a:effectLst/>
              <a:latin typeface="+mn-lt"/>
              <a:ea typeface="+mn-ea"/>
              <a:cs typeface="+mn-cs"/>
            </a:rPr>
            <a:t>Text traffic will traverse the AT&amp;T ESInet via MSRP and will not require separate, dedicated connections to the TCC. </a:t>
          </a:r>
          <a:endParaRPr lang="en-US">
            <a:effectLst/>
          </a:endParaRPr>
        </a:p>
        <a:p>
          <a:r>
            <a:rPr lang="en-US" sz="1100">
              <a:solidFill>
                <a:schemeClr val="dk1"/>
              </a:solidFill>
              <a:effectLst/>
              <a:latin typeface="+mn-lt"/>
              <a:ea typeface="+mn-ea"/>
              <a:cs typeface="+mn-cs"/>
            </a:rPr>
            <a:t>Text to 911 is not the same as call handling or other applications sending an SMS link to an end caller to establish a messaging connection, rather this is true Text to 911 from the carriers through a prescribed TCC.</a:t>
          </a:r>
          <a:endParaRPr lang="en-US">
            <a:effectLst/>
          </a:endParaRPr>
        </a:p>
        <a:p>
          <a:r>
            <a:rPr lang="en-US" sz="1100">
              <a:solidFill>
                <a:schemeClr val="dk1"/>
              </a:solidFill>
              <a:effectLst/>
              <a:latin typeface="+mn-lt"/>
              <a:ea typeface="+mn-ea"/>
              <a:cs typeface="+mn-cs"/>
            </a:rPr>
            <a:t>Text to 911 pricing is based on the number of seats/workstations within a PSAP and includes a one-time set up/configuration fee as well as ongoing monthly recurring charges.</a:t>
          </a:r>
        </a:p>
        <a:p>
          <a:r>
            <a:rPr lang="en-US" sz="1100">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Text to 911, per PSAP (11+ seats)</a:t>
          </a:r>
          <a:endParaRPr lang="en-US">
            <a:effectLst/>
          </a:endParaRPr>
        </a:p>
        <a:p>
          <a:r>
            <a:rPr lang="en-US" sz="1100">
              <a:solidFill>
                <a:schemeClr val="dk1"/>
              </a:solidFill>
              <a:effectLst/>
              <a:latin typeface="+mn-lt"/>
              <a:ea typeface="+mn-ea"/>
              <a:cs typeface="+mn-cs"/>
            </a:rPr>
            <a:t>Text to 911 pricing provides access to the Intrado Text Control Center (TCC) in order to receive text calls to 911. </a:t>
          </a:r>
          <a:endParaRPr lang="en-US">
            <a:effectLst/>
          </a:endParaRPr>
        </a:p>
        <a:p>
          <a:r>
            <a:rPr lang="en-US" sz="1100">
              <a:solidFill>
                <a:schemeClr val="dk1"/>
              </a:solidFill>
              <a:effectLst/>
              <a:latin typeface="+mn-lt"/>
              <a:ea typeface="+mn-ea"/>
              <a:cs typeface="+mn-cs"/>
            </a:rPr>
            <a:t>Text traffic will traverse the AT&amp;T ESInet via MSRP and will not require separate, dedicated connections to the TCC. </a:t>
          </a:r>
          <a:endParaRPr lang="en-US">
            <a:effectLst/>
          </a:endParaRPr>
        </a:p>
        <a:p>
          <a:r>
            <a:rPr lang="en-US" sz="1100">
              <a:solidFill>
                <a:schemeClr val="dk1"/>
              </a:solidFill>
              <a:effectLst/>
              <a:latin typeface="+mn-lt"/>
              <a:ea typeface="+mn-ea"/>
              <a:cs typeface="+mn-cs"/>
            </a:rPr>
            <a:t>Text to 911 is not the same as call handling or other applications sending an SMS link to an end caller to establish a messaging connection, rather this is true Text to 911 from the carriers through a prescribed TCC.</a:t>
          </a:r>
          <a:endParaRPr lang="en-US">
            <a:effectLst/>
          </a:endParaRPr>
        </a:p>
        <a:p>
          <a:r>
            <a:rPr lang="en-US" sz="1100">
              <a:solidFill>
                <a:schemeClr val="dk1"/>
              </a:solidFill>
              <a:effectLst/>
              <a:latin typeface="+mn-lt"/>
              <a:ea typeface="+mn-ea"/>
              <a:cs typeface="+mn-cs"/>
            </a:rPr>
            <a:t>Text to 911 pricing is based on the number of seats/workstations within a PSAP and includes a one-time set up/configuration fee as well as ongoing monthly recurring charges. </a:t>
          </a:r>
        </a:p>
        <a:p>
          <a:endParaRPr lang="en-US">
            <a:effectLst/>
          </a:endParaRPr>
        </a:p>
        <a:p>
          <a:r>
            <a:rPr lang="en-US" sz="1100" b="1">
              <a:solidFill>
                <a:schemeClr val="dk1"/>
              </a:solidFill>
              <a:effectLst/>
              <a:latin typeface="+mn-lt"/>
              <a:ea typeface="+mn-ea"/>
              <a:cs typeface="+mn-cs"/>
            </a:rPr>
            <a:t>APEX Continuity, License up to 5 Seats Monthly Recurring Charge</a:t>
          </a:r>
          <a:endParaRPr lang="en-US">
            <a:effectLst/>
          </a:endParaRPr>
        </a:p>
        <a:p>
          <a:r>
            <a:rPr lang="en-US" sz="1100">
              <a:solidFill>
                <a:schemeClr val="dk1"/>
              </a:solidFill>
              <a:effectLst/>
              <a:latin typeface="+mn-lt"/>
              <a:ea typeface="+mn-ea"/>
              <a:cs typeface="+mn-cs"/>
            </a:rPr>
            <a:t>AT&amp;T ESInet customers equipped with APEX Continuity solution enables the PSAP to maintain service should they need to relocate operations or if their call handling system fails; APEX Continuity takes advantage of ESInet provisioning of alternate routing to provide fast failover to help resume PSAP operation.​</a:t>
          </a:r>
          <a:endParaRPr lang="en-US">
            <a:effectLst/>
          </a:endParaRPr>
        </a:p>
        <a:p>
          <a:r>
            <a:rPr lang="en-US" sz="1100">
              <a:solidFill>
                <a:schemeClr val="dk1"/>
              </a:solidFill>
              <a:effectLst/>
              <a:latin typeface="+mn-lt"/>
              <a:ea typeface="+mn-ea"/>
              <a:cs typeface="+mn-cs"/>
            </a:rPr>
            <a:t>PSAPs receive full call management functionality that also include advanced features like full caller location, Google map display, transcription, one-way translation, RapidSOS AML integration, and text to 911.​</a:t>
          </a:r>
          <a:endParaRPr lang="en-US">
            <a:effectLst/>
          </a:endParaRPr>
        </a:p>
        <a:p>
          <a:r>
            <a:rPr lang="en-US" sz="1100">
              <a:solidFill>
                <a:schemeClr val="dk1"/>
              </a:solidFill>
              <a:effectLst/>
              <a:latin typeface="+mn-lt"/>
              <a:ea typeface="+mn-ea"/>
              <a:cs typeface="+mn-cs"/>
            </a:rPr>
            <a:t>Pricing for APEX Continuity includes a one-time configuration charge and a monthly recurring charge that allows the use of up to five (5) concurrent licenses. </a:t>
          </a:r>
          <a:endParaRPr lang="en-US">
            <a:effectLst/>
          </a:endParaRPr>
        </a:p>
        <a:p>
          <a:r>
            <a:rPr lang="en-US" sz="1100">
              <a:solidFill>
                <a:schemeClr val="dk1"/>
              </a:solidFill>
              <a:effectLst/>
              <a:latin typeface="+mn-lt"/>
              <a:ea typeface="+mn-ea"/>
              <a:cs typeface="+mn-cs"/>
            </a:rPr>
            <a:t>PSAPs would provide their own hardware to install the APEX Continuity application on and would utilize a customer-provided broadband connection.</a:t>
          </a:r>
        </a:p>
        <a:p>
          <a:endParaRPr lang="en-US">
            <a:effectLst/>
          </a:endParaRPr>
        </a:p>
        <a:p>
          <a:r>
            <a:rPr lang="en-US" sz="1100" b="1">
              <a:solidFill>
                <a:schemeClr val="dk1"/>
              </a:solidFill>
              <a:effectLst/>
              <a:latin typeface="+mn-lt"/>
              <a:ea typeface="+mn-ea"/>
              <a:cs typeface="+mn-cs"/>
            </a:rPr>
            <a:t>APEX Continuity, Incremental Single Seat License</a:t>
          </a:r>
          <a:endParaRPr lang="en-US">
            <a:effectLst/>
          </a:endParaRPr>
        </a:p>
        <a:p>
          <a:r>
            <a:rPr lang="en-US" sz="1100">
              <a:solidFill>
                <a:schemeClr val="dk1"/>
              </a:solidFill>
              <a:effectLst/>
              <a:latin typeface="+mn-lt"/>
              <a:ea typeface="+mn-ea"/>
              <a:cs typeface="+mn-cs"/>
            </a:rPr>
            <a:t>Monthly recurring charge for each incremental license beyond the five (5) included in the base feature package. </a:t>
          </a:r>
          <a:endParaRPr lang="en-US">
            <a:effectLst/>
          </a:endParaRPr>
        </a:p>
      </xdr:txBody>
    </xdr:sp>
    <xdr:clientData/>
  </xdr:twoCellAnchor>
  <xdr:twoCellAnchor>
    <xdr:from>
      <xdr:col>0</xdr:col>
      <xdr:colOff>0</xdr:colOff>
      <xdr:row>110</xdr:row>
      <xdr:rowOff>9525</xdr:rowOff>
    </xdr:from>
    <xdr:to>
      <xdr:col>9</xdr:col>
      <xdr:colOff>542925</xdr:colOff>
      <xdr:row>164</xdr:row>
      <xdr:rowOff>28575</xdr:rowOff>
    </xdr:to>
    <xdr:sp macro="" textlink="">
      <xdr:nvSpPr>
        <xdr:cNvPr id="4" name="TextBox 3">
          <a:extLst>
            <a:ext uri="{FF2B5EF4-FFF2-40B4-BE49-F238E27FC236}">
              <a16:creationId xmlns:a16="http://schemas.microsoft.com/office/drawing/2014/main" id="{3820B2D1-B863-462D-A8A3-76E32A7FD00C}"/>
            </a:ext>
          </a:extLst>
        </xdr:cNvPr>
        <xdr:cNvSpPr txBox="1"/>
      </xdr:nvSpPr>
      <xdr:spPr>
        <a:xfrm>
          <a:off x="0" y="17821275"/>
          <a:ext cx="6029325" cy="876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a:solidFill>
                <a:schemeClr val="dk1"/>
              </a:solidFill>
              <a:effectLst/>
              <a:latin typeface="+mn-lt"/>
              <a:ea typeface="+mn-ea"/>
              <a:cs typeface="+mn-cs"/>
            </a:rPr>
            <a:t>GeoComm GIS Data Hub &amp; Managed Services</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The GeoComm GIS Data Hub is a secure, cloud-based platform that provides comprehensive management and validation of GIS data, supporting NG9-1-1 requirements and ensuring accurate call routing.</a:t>
          </a:r>
        </a:p>
        <a:p>
          <a:pPr lvl="0"/>
          <a:r>
            <a:rPr lang="en-US" sz="1100">
              <a:solidFill>
                <a:schemeClr val="dk1"/>
              </a:solidFill>
              <a:effectLst/>
              <a:latin typeface="+mn-lt"/>
              <a:ea typeface="+mn-ea"/>
              <a:cs typeface="+mn-cs"/>
            </a:rPr>
            <a:t>GIS Data Hub has been quoted as statewide solution and includes a one-time set up fee and ongoing monthly recurring charges.</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GeoComm - GIS Derived MSAG </a:t>
          </a:r>
        </a:p>
        <a:p>
          <a:pPr lvl="0"/>
          <a:r>
            <a:rPr lang="en-US" sz="1100">
              <a:solidFill>
                <a:schemeClr val="dk1"/>
              </a:solidFill>
              <a:effectLst/>
              <a:latin typeface="+mn-lt"/>
              <a:ea typeface="+mn-ea"/>
              <a:cs typeface="+mn-cs"/>
            </a:rPr>
            <a:t>Optional service that produces a Master Street Address Guide (MSAG) derived from authoritative GIS data, improving consistency between GIS and legacy tabular addressing during transition periods. A GIS-derived MSAG can reduce manual reconciliation work and help maintain alignment between addressing, provisioning, and call routing as GIS data is updated over time.</a:t>
          </a:r>
        </a:p>
        <a:p>
          <a:pPr lvl="0"/>
          <a:r>
            <a:rPr lang="en-US" sz="1100">
              <a:solidFill>
                <a:schemeClr val="dk1"/>
              </a:solidFill>
              <a:effectLst/>
              <a:latin typeface="+mn-lt"/>
              <a:ea typeface="+mn-ea"/>
              <a:cs typeface="+mn-cs"/>
            </a:rPr>
            <a:t>Priced on a per PSAP basis for both non-recurring and monthly recurring charges.</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RapidSOS Collaborator</a:t>
          </a:r>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A real-time, cloud-based platform that enables PSAPs and emergency agencies to securely share critical data across jurisdictions and agencies. Collaborator promotes unified response and streamlines coordination during large-scale incidents by allowing the sharing of caller location, incident details, and multimedia.</a:t>
          </a:r>
        </a:p>
        <a:p>
          <a:pPr lvl="0"/>
          <a:r>
            <a:rPr lang="en-US" sz="1100">
              <a:solidFill>
                <a:schemeClr val="dk1"/>
              </a:solidFill>
              <a:effectLst/>
              <a:latin typeface="+mn-lt"/>
              <a:ea typeface="+mn-ea"/>
              <a:cs typeface="+mn-cs"/>
            </a:rPr>
            <a:t>Pricing for this feature includes a one-time configuration charge per PSAP and a monthly recurring charge per Concurrent Seat License. </a:t>
          </a:r>
        </a:p>
        <a:p>
          <a:pPr lvl="0"/>
          <a:endParaRPr lang="en-US"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RapidSOS - Northern911 Alternate Routing Services-Backup and Redundancy </a:t>
          </a:r>
        </a:p>
        <a:p>
          <a:pPr lvl="0"/>
          <a:r>
            <a:rPr lang="en-US" sz="1100">
              <a:solidFill>
                <a:schemeClr val="dk1"/>
              </a:solidFill>
              <a:effectLst/>
              <a:latin typeface="+mn-lt"/>
              <a:ea typeface="+mn-ea"/>
              <a:cs typeface="+mn-cs"/>
            </a:rPr>
            <a:t>Provides optional alternate routing, backup, and redundancy services to help maintain call delivery continuity during carrier, network, or site disruptions. The service can support pre-defined failover routing paths and operational procedures so 9-1-1 traffic can be redirected to designated alternate destinations when normal routing is impaired.</a:t>
          </a:r>
        </a:p>
        <a:p>
          <a:pPr lvl="0"/>
          <a:r>
            <a:rPr lang="en-US" sz="1100">
              <a:solidFill>
                <a:schemeClr val="dk1"/>
              </a:solidFill>
              <a:effectLst/>
              <a:latin typeface="+mn-lt"/>
              <a:ea typeface="+mn-ea"/>
              <a:cs typeface="+mn-cs"/>
            </a:rPr>
            <a:t>Pricing includes: </a:t>
          </a:r>
        </a:p>
        <a:p>
          <a:pPr lvl="0"/>
          <a:r>
            <a:rPr lang="en-US" sz="1100">
              <a:solidFill>
                <a:schemeClr val="dk1"/>
              </a:solidFill>
              <a:effectLst/>
              <a:latin typeface="+mn-lt"/>
              <a:ea typeface="+mn-ea"/>
              <a:cs typeface="+mn-cs"/>
            </a:rPr>
            <a:t>First 30 minutes of service per month (cumulative time spent by a Northern911 Telecommunicator actively working on a call for service).</a:t>
          </a:r>
        </a:p>
        <a:p>
          <a:pPr lvl="0"/>
          <a:r>
            <a:rPr lang="en-US" sz="1100">
              <a:solidFill>
                <a:schemeClr val="dk1"/>
              </a:solidFill>
              <a:effectLst/>
              <a:latin typeface="+mn-lt"/>
              <a:ea typeface="+mn-ea"/>
              <a:cs typeface="+mn-cs"/>
            </a:rPr>
            <a:t>Monthly Overage Fees per ECC: $3.95 per minute overage fees.</a:t>
          </a:r>
        </a:p>
        <a:p>
          <a:pPr lvl="0"/>
          <a:r>
            <a:rPr lang="en-US" sz="1100">
              <a:solidFill>
                <a:schemeClr val="dk1"/>
              </a:solidFill>
              <a:effectLst/>
              <a:latin typeface="+mn-lt"/>
              <a:ea typeface="+mn-ea"/>
              <a:cs typeface="+mn-cs"/>
            </a:rPr>
            <a:t>A dedicated Northern911 Account Manager &amp; Support Team.</a:t>
          </a:r>
        </a:p>
        <a:p>
          <a:pPr lvl="0"/>
          <a:r>
            <a:rPr lang="en-US" sz="1100">
              <a:solidFill>
                <a:schemeClr val="dk1"/>
              </a:solidFill>
              <a:effectLst/>
              <a:latin typeface="+mn-lt"/>
              <a:ea typeface="+mn-ea"/>
              <a:cs typeface="+mn-cs"/>
            </a:rPr>
            <a:t>Ability to request investigations, call recordings, and time stamps.</a:t>
          </a:r>
        </a:p>
        <a:p>
          <a:pPr lvl="0"/>
          <a:r>
            <a:rPr lang="en-US" sz="1100">
              <a:solidFill>
                <a:schemeClr val="dk1"/>
              </a:solidFill>
              <a:effectLst/>
              <a:latin typeface="+mn-lt"/>
              <a:ea typeface="+mn-ea"/>
              <a:cs typeface="+mn-cs"/>
            </a:rPr>
            <a:t>Access to standard reports.</a:t>
          </a:r>
        </a:p>
        <a:p>
          <a:pPr lvl="0"/>
          <a:r>
            <a:rPr lang="en-US" sz="1100">
              <a:solidFill>
                <a:schemeClr val="dk1"/>
              </a:solidFill>
              <a:effectLst/>
              <a:latin typeface="+mn-lt"/>
              <a:ea typeface="+mn-ea"/>
              <a:cs typeface="+mn-cs"/>
            </a:rPr>
            <a:t>Coordination of bi-annual failover testing.</a:t>
          </a:r>
        </a:p>
        <a:p>
          <a:pPr lvl="0"/>
          <a:r>
            <a:rPr lang="en-US" sz="1100">
              <a:solidFill>
                <a:schemeClr val="dk1"/>
              </a:solidFill>
              <a:effectLst/>
              <a:latin typeface="+mn-lt"/>
              <a:ea typeface="+mn-ea"/>
              <a:cs typeface="+mn-cs"/>
            </a:rPr>
            <a:t>Ongoing training and preparedness of Northern911 staff for rare and critical events.</a:t>
          </a:r>
        </a:p>
        <a:p>
          <a:pPr lvl="0"/>
          <a:r>
            <a:rPr lang="en-US" sz="1100">
              <a:solidFill>
                <a:schemeClr val="dk1"/>
              </a:solidFill>
              <a:effectLst/>
              <a:latin typeface="+mn-lt"/>
              <a:ea typeface="+mn-ea"/>
              <a:cs typeface="+mn-cs"/>
            </a:rPr>
            <a:t>Regular maintenance and updates to ensure compatibility with NG9-1-1 systems and other technical advancements.</a:t>
          </a:r>
        </a:p>
        <a:p>
          <a:pPr lvl="0"/>
          <a:endParaRPr lang="en-US" sz="1100">
            <a:solidFill>
              <a:schemeClr val="dk1"/>
            </a:solidFill>
            <a:effectLst/>
            <a:latin typeface="+mn-lt"/>
            <a:ea typeface="+mn-ea"/>
            <a:cs typeface="+mn-cs"/>
          </a:endParaRPr>
        </a:p>
        <a:p>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D3FF-F0D6-4161-9700-0E5F3E3EB106}">
  <sheetPr>
    <pageSetUpPr fitToPage="1"/>
  </sheetPr>
  <dimension ref="A1:M113"/>
  <sheetViews>
    <sheetView showGridLines="0" tabSelected="1" zoomScaleNormal="100" workbookViewId="0">
      <selection activeCell="F99" sqref="F99"/>
    </sheetView>
  </sheetViews>
  <sheetFormatPr defaultColWidth="8.88671875" defaultRowHeight="13.8" x14ac:dyDescent="0.25"/>
  <cols>
    <col min="1" max="1" width="2.44140625" style="10" customWidth="1"/>
    <col min="2" max="2" width="82.109375" style="46" customWidth="1"/>
    <col min="3" max="3" width="10.6640625" style="10" hidden="1" customWidth="1"/>
    <col min="4" max="5" width="14.6640625" style="10" customWidth="1"/>
    <col min="6" max="6" width="21.6640625" style="10" bestFit="1" customWidth="1"/>
    <col min="7" max="8" width="14.6640625" style="10" customWidth="1"/>
    <col min="9" max="9" width="17" style="10" customWidth="1"/>
    <col min="10" max="16384" width="8.88671875" style="10"/>
  </cols>
  <sheetData>
    <row r="1" spans="1:13" x14ac:dyDescent="0.25">
      <c r="B1" s="1" t="s">
        <v>0</v>
      </c>
      <c r="C1" s="11"/>
      <c r="D1" s="11"/>
      <c r="E1" s="11"/>
      <c r="F1" s="11"/>
      <c r="G1" s="11"/>
      <c r="H1" s="11"/>
      <c r="I1" s="11"/>
    </row>
    <row r="2" spans="1:13" ht="27.6" x14ac:dyDescent="0.25">
      <c r="B2" s="1" t="s">
        <v>1</v>
      </c>
      <c r="C2" s="11"/>
      <c r="D2" s="11"/>
      <c r="E2" s="11"/>
      <c r="F2" s="11"/>
      <c r="G2" s="11"/>
      <c r="H2" s="11"/>
      <c r="I2" s="11"/>
    </row>
    <row r="3" spans="1:13" x14ac:dyDescent="0.25">
      <c r="B3" s="1" t="s">
        <v>2</v>
      </c>
      <c r="C3" s="11"/>
      <c r="D3" s="11"/>
      <c r="E3" s="11"/>
      <c r="F3" s="11"/>
      <c r="G3" s="11"/>
      <c r="H3" s="11"/>
      <c r="I3" s="11"/>
    </row>
    <row r="4" spans="1:13" ht="14.4" thickBot="1" x14ac:dyDescent="0.3">
      <c r="A4" s="12"/>
      <c r="B4" s="13"/>
      <c r="C4" s="14"/>
      <c r="D4" s="15"/>
      <c r="E4" s="16"/>
      <c r="F4" s="16"/>
      <c r="G4" s="17"/>
      <c r="H4" s="17"/>
      <c r="I4" s="16"/>
    </row>
    <row r="5" spans="1:13" s="18" customFormat="1" ht="12.75" customHeight="1" x14ac:dyDescent="0.25">
      <c r="B5" s="82" t="s">
        <v>3</v>
      </c>
      <c r="C5" s="83"/>
      <c r="D5" s="83"/>
      <c r="E5" s="83"/>
      <c r="F5" s="83"/>
      <c r="G5" s="83"/>
      <c r="H5" s="84"/>
      <c r="I5" s="19"/>
      <c r="J5" s="19"/>
      <c r="K5" s="19"/>
      <c r="L5" s="19"/>
      <c r="M5" s="19"/>
    </row>
    <row r="6" spans="1:13" ht="54" customHeight="1" thickBot="1" x14ac:dyDescent="0.3">
      <c r="A6" s="11"/>
      <c r="B6" s="85"/>
      <c r="C6" s="86"/>
      <c r="D6" s="86"/>
      <c r="E6" s="86"/>
      <c r="F6" s="86"/>
      <c r="G6" s="86"/>
      <c r="H6" s="87"/>
      <c r="I6" s="19"/>
      <c r="J6" s="19"/>
      <c r="K6" s="19"/>
      <c r="L6" s="19"/>
      <c r="M6" s="19"/>
    </row>
    <row r="7" spans="1:13" ht="19.350000000000001" customHeight="1" thickBot="1" x14ac:dyDescent="0.3">
      <c r="A7" s="11"/>
      <c r="B7" s="54"/>
      <c r="C7" s="54"/>
      <c r="D7" s="54"/>
      <c r="E7" s="54"/>
      <c r="F7" s="54"/>
      <c r="G7" s="54"/>
      <c r="H7" s="54"/>
      <c r="I7" s="19"/>
      <c r="J7" s="19"/>
      <c r="K7" s="19"/>
      <c r="L7" s="19"/>
      <c r="M7" s="19"/>
    </row>
    <row r="8" spans="1:13" ht="16.5" customHeight="1" thickBot="1" x14ac:dyDescent="0.3">
      <c r="A8" s="11"/>
      <c r="B8" s="88" t="s">
        <v>4</v>
      </c>
      <c r="C8" s="89"/>
      <c r="D8" s="89"/>
      <c r="E8" s="89"/>
      <c r="F8" s="89"/>
      <c r="G8" s="89"/>
      <c r="H8" s="90"/>
      <c r="I8" s="17"/>
    </row>
    <row r="9" spans="1:13" ht="16.5" customHeight="1" thickBot="1" x14ac:dyDescent="0.3">
      <c r="A9" s="14"/>
      <c r="B9" s="52"/>
      <c r="C9" s="52"/>
      <c r="D9" s="52"/>
      <c r="E9" s="52"/>
      <c r="F9" s="52"/>
      <c r="G9" s="52"/>
      <c r="H9" s="52"/>
      <c r="I9" s="53"/>
    </row>
    <row r="10" spans="1:13" ht="16.5" customHeight="1" x14ac:dyDescent="0.25">
      <c r="A10" s="11"/>
      <c r="B10" s="82" t="s">
        <v>5</v>
      </c>
      <c r="C10" s="83"/>
      <c r="D10" s="83"/>
      <c r="E10" s="83"/>
      <c r="F10" s="83"/>
      <c r="G10" s="83"/>
      <c r="H10" s="84"/>
      <c r="I10" s="19"/>
      <c r="J10" s="19"/>
      <c r="K10" s="19"/>
    </row>
    <row r="11" spans="1:13" ht="33" customHeight="1" thickBot="1" x14ac:dyDescent="0.3">
      <c r="A11" s="11"/>
      <c r="B11" s="85"/>
      <c r="C11" s="86"/>
      <c r="D11" s="86"/>
      <c r="E11" s="86"/>
      <c r="F11" s="86"/>
      <c r="G11" s="86"/>
      <c r="H11" s="87"/>
      <c r="I11" s="19"/>
      <c r="J11" s="19"/>
      <c r="K11" s="19"/>
    </row>
    <row r="12" spans="1:13" ht="33" customHeight="1" thickBot="1" x14ac:dyDescent="0.3">
      <c r="A12" s="11"/>
      <c r="B12" s="54"/>
      <c r="C12" s="54"/>
      <c r="D12" s="54"/>
      <c r="E12" s="54"/>
      <c r="F12" s="54"/>
      <c r="G12" s="54"/>
      <c r="H12" s="54"/>
      <c r="I12" s="19"/>
      <c r="J12" s="19"/>
      <c r="K12" s="19"/>
    </row>
    <row r="13" spans="1:13" ht="41.1" customHeight="1" thickBot="1" x14ac:dyDescent="0.3">
      <c r="A13" s="11"/>
      <c r="B13" s="20"/>
      <c r="C13" s="11"/>
      <c r="D13" s="91" t="s">
        <v>6</v>
      </c>
      <c r="E13" s="92"/>
      <c r="F13" s="93"/>
      <c r="G13" s="94" t="s">
        <v>7</v>
      </c>
      <c r="H13" s="95"/>
      <c r="I13" s="96"/>
    </row>
    <row r="14" spans="1:13" ht="41.4" x14ac:dyDescent="0.25">
      <c r="A14" s="11"/>
      <c r="B14" s="21" t="s">
        <v>8</v>
      </c>
      <c r="C14" s="22" t="s">
        <v>9</v>
      </c>
      <c r="D14" s="55" t="s">
        <v>10</v>
      </c>
      <c r="E14" s="56" t="s">
        <v>11</v>
      </c>
      <c r="F14" s="56" t="s">
        <v>12</v>
      </c>
      <c r="G14" s="55" t="s">
        <v>10</v>
      </c>
      <c r="H14" s="56" t="s">
        <v>13</v>
      </c>
      <c r="I14" s="56" t="s">
        <v>14</v>
      </c>
    </row>
    <row r="15" spans="1:13" x14ac:dyDescent="0.25">
      <c r="A15" s="11"/>
      <c r="B15" s="23" t="s">
        <v>15</v>
      </c>
      <c r="C15" s="24"/>
      <c r="D15" s="25"/>
      <c r="E15" s="25"/>
      <c r="F15" s="25"/>
      <c r="G15" s="25"/>
      <c r="H15" s="26"/>
      <c r="I15" s="25"/>
    </row>
    <row r="16" spans="1:13" x14ac:dyDescent="0.25">
      <c r="A16" s="11"/>
      <c r="B16" s="27" t="s">
        <v>16</v>
      </c>
      <c r="C16" s="28"/>
      <c r="D16" s="25"/>
      <c r="E16" s="25"/>
      <c r="F16" s="25"/>
      <c r="G16" s="25"/>
      <c r="H16" s="25"/>
      <c r="I16" s="25"/>
    </row>
    <row r="17" spans="1:9" x14ac:dyDescent="0.25">
      <c r="A17" s="11"/>
      <c r="B17" s="29" t="s">
        <v>17</v>
      </c>
      <c r="C17" s="30"/>
      <c r="D17" s="58">
        <v>2</v>
      </c>
      <c r="E17" s="59">
        <v>185333</v>
      </c>
      <c r="F17" s="31">
        <f>SUM(D17*E17)</f>
        <v>370666</v>
      </c>
      <c r="G17" s="58">
        <v>2</v>
      </c>
      <c r="H17" s="59">
        <v>3333</v>
      </c>
      <c r="I17" s="31">
        <f>SUM(G17*H17)</f>
        <v>6666</v>
      </c>
    </row>
    <row r="18" spans="1:9" x14ac:dyDescent="0.25">
      <c r="A18" s="11"/>
      <c r="B18" s="29" t="s">
        <v>18</v>
      </c>
      <c r="C18" s="30"/>
      <c r="D18" s="58">
        <v>1</v>
      </c>
      <c r="E18" s="59">
        <v>236698</v>
      </c>
      <c r="F18" s="31">
        <f t="shared" ref="F18:F22" si="0">SUM(D18*E18)</f>
        <v>236698</v>
      </c>
      <c r="G18" s="58">
        <v>1</v>
      </c>
      <c r="H18" s="59">
        <v>38141.08</v>
      </c>
      <c r="I18" s="31">
        <f t="shared" ref="I18:I22" si="1">SUM(G18*H18)</f>
        <v>38141.08</v>
      </c>
    </row>
    <row r="19" spans="1:9" x14ac:dyDescent="0.25">
      <c r="A19" s="11"/>
      <c r="B19" s="29" t="s">
        <v>19</v>
      </c>
      <c r="C19" s="30"/>
      <c r="D19" s="58"/>
      <c r="E19" s="59">
        <v>0</v>
      </c>
      <c r="F19" s="31">
        <f t="shared" si="0"/>
        <v>0</v>
      </c>
      <c r="G19" s="58"/>
      <c r="H19" s="59">
        <v>0</v>
      </c>
      <c r="I19" s="31">
        <f t="shared" si="1"/>
        <v>0</v>
      </c>
    </row>
    <row r="20" spans="1:9" x14ac:dyDescent="0.25">
      <c r="A20" s="11"/>
      <c r="B20" s="29" t="s">
        <v>20</v>
      </c>
      <c r="C20" s="30"/>
      <c r="D20" s="58"/>
      <c r="E20" s="59">
        <v>0</v>
      </c>
      <c r="F20" s="31">
        <f t="shared" si="0"/>
        <v>0</v>
      </c>
      <c r="G20" s="58"/>
      <c r="H20" s="59">
        <v>0</v>
      </c>
      <c r="I20" s="31">
        <f t="shared" si="1"/>
        <v>0</v>
      </c>
    </row>
    <row r="21" spans="1:9" x14ac:dyDescent="0.25">
      <c r="A21" s="11"/>
      <c r="B21" s="29" t="s">
        <v>21</v>
      </c>
      <c r="C21" s="30"/>
      <c r="D21" s="58"/>
      <c r="E21" s="59">
        <v>0</v>
      </c>
      <c r="F21" s="31">
        <f t="shared" si="0"/>
        <v>0</v>
      </c>
      <c r="G21" s="58"/>
      <c r="H21" s="59">
        <v>0</v>
      </c>
      <c r="I21" s="31">
        <f t="shared" si="1"/>
        <v>0</v>
      </c>
    </row>
    <row r="22" spans="1:9" x14ac:dyDescent="0.25">
      <c r="A22" s="11"/>
      <c r="B22" s="29" t="s">
        <v>22</v>
      </c>
      <c r="C22" s="30"/>
      <c r="D22" s="58"/>
      <c r="E22" s="59">
        <v>0</v>
      </c>
      <c r="F22" s="31">
        <f t="shared" si="0"/>
        <v>0</v>
      </c>
      <c r="G22" s="58"/>
      <c r="H22" s="59">
        <v>0</v>
      </c>
      <c r="I22" s="31">
        <f t="shared" si="1"/>
        <v>0</v>
      </c>
    </row>
    <row r="23" spans="1:9" x14ac:dyDescent="0.25">
      <c r="A23" s="11"/>
      <c r="B23" s="32" t="s">
        <v>23</v>
      </c>
      <c r="C23" s="33"/>
      <c r="D23" s="34" t="s">
        <v>24</v>
      </c>
      <c r="E23" s="26"/>
      <c r="F23" s="35">
        <f>SUM(F16:F22)</f>
        <v>607364</v>
      </c>
      <c r="G23" s="34" t="s">
        <v>24</v>
      </c>
      <c r="H23" s="26"/>
      <c r="I23" s="35">
        <f>SUM(I16:I22)</f>
        <v>44807.08</v>
      </c>
    </row>
    <row r="24" spans="1:9" x14ac:dyDescent="0.25">
      <c r="A24" s="11"/>
      <c r="B24" s="23" t="s">
        <v>25</v>
      </c>
      <c r="C24" s="24"/>
      <c r="D24" s="25"/>
      <c r="E24" s="25"/>
      <c r="F24" s="25"/>
      <c r="G24" s="25"/>
      <c r="H24" s="26"/>
      <c r="I24" s="25"/>
    </row>
    <row r="25" spans="1:9" x14ac:dyDescent="0.25">
      <c r="A25" s="11"/>
      <c r="B25" s="23" t="s">
        <v>26</v>
      </c>
      <c r="C25" s="36"/>
      <c r="D25" s="34" t="s">
        <v>24</v>
      </c>
      <c r="E25" s="26" t="s">
        <v>24</v>
      </c>
      <c r="F25" s="25" t="s">
        <v>24</v>
      </c>
      <c r="G25" s="34" t="s">
        <v>24</v>
      </c>
      <c r="H25" s="26" t="s">
        <v>24</v>
      </c>
      <c r="I25" s="25" t="s">
        <v>24</v>
      </c>
    </row>
    <row r="26" spans="1:9" x14ac:dyDescent="0.25">
      <c r="A26" s="11"/>
      <c r="B26" s="29" t="s">
        <v>27</v>
      </c>
      <c r="C26" s="30"/>
      <c r="D26" s="58"/>
      <c r="E26" s="59">
        <v>0</v>
      </c>
      <c r="F26" s="31">
        <f t="shared" ref="F26:F27" si="2">SUM(D26*E26)</f>
        <v>0</v>
      </c>
      <c r="G26" s="58"/>
      <c r="H26" s="59">
        <v>0</v>
      </c>
      <c r="I26" s="31">
        <f t="shared" ref="I26:I27" si="3">SUM(G26*H26)</f>
        <v>0</v>
      </c>
    </row>
    <row r="27" spans="1:9" x14ac:dyDescent="0.25">
      <c r="A27" s="11"/>
      <c r="B27" s="29" t="s">
        <v>28</v>
      </c>
      <c r="C27" s="30"/>
      <c r="D27" s="58"/>
      <c r="E27" s="59">
        <v>0</v>
      </c>
      <c r="F27" s="31">
        <f t="shared" si="2"/>
        <v>0</v>
      </c>
      <c r="G27" s="58">
        <v>1</v>
      </c>
      <c r="H27" s="59">
        <v>60540.18</v>
      </c>
      <c r="I27" s="31">
        <f t="shared" si="3"/>
        <v>60540.18</v>
      </c>
    </row>
    <row r="28" spans="1:9" x14ac:dyDescent="0.25">
      <c r="A28" s="11"/>
      <c r="B28" s="29" t="s">
        <v>29</v>
      </c>
      <c r="C28" s="30"/>
      <c r="D28" s="58"/>
      <c r="E28" s="59">
        <v>0</v>
      </c>
      <c r="F28" s="31">
        <f t="shared" ref="F28:F30" si="4">SUM(D28*E28)</f>
        <v>0</v>
      </c>
      <c r="G28" s="58"/>
      <c r="H28" s="59">
        <v>0</v>
      </c>
      <c r="I28" s="31">
        <f t="shared" ref="I28:I30" si="5">SUM(G28*H28)</f>
        <v>0</v>
      </c>
    </row>
    <row r="29" spans="1:9" x14ac:dyDescent="0.25">
      <c r="A29" s="11"/>
      <c r="B29" s="29" t="s">
        <v>30</v>
      </c>
      <c r="C29" s="30"/>
      <c r="D29" s="58"/>
      <c r="E29" s="59">
        <v>0</v>
      </c>
      <c r="F29" s="31">
        <f t="shared" si="4"/>
        <v>0</v>
      </c>
      <c r="G29" s="58"/>
      <c r="H29" s="59">
        <v>0</v>
      </c>
      <c r="I29" s="31">
        <f t="shared" si="5"/>
        <v>0</v>
      </c>
    </row>
    <row r="30" spans="1:9" x14ac:dyDescent="0.25">
      <c r="A30" s="11"/>
      <c r="B30" s="29" t="s">
        <v>31</v>
      </c>
      <c r="C30" s="30"/>
      <c r="D30" s="58">
        <v>1</v>
      </c>
      <c r="E30" s="59">
        <v>71120</v>
      </c>
      <c r="F30" s="31">
        <f t="shared" si="4"/>
        <v>71120</v>
      </c>
      <c r="G30" s="58">
        <v>1</v>
      </c>
      <c r="H30" s="59">
        <v>3360</v>
      </c>
      <c r="I30" s="31">
        <f t="shared" si="5"/>
        <v>3360</v>
      </c>
    </row>
    <row r="31" spans="1:9" x14ac:dyDescent="0.25">
      <c r="A31" s="11"/>
      <c r="B31" s="32" t="s">
        <v>23</v>
      </c>
      <c r="C31" s="33"/>
      <c r="D31" s="34" t="s">
        <v>24</v>
      </c>
      <c r="E31" s="26"/>
      <c r="F31" s="35">
        <f>SUM(F26:F30)</f>
        <v>71120</v>
      </c>
      <c r="G31" s="34" t="s">
        <v>24</v>
      </c>
      <c r="H31" s="26"/>
      <c r="I31" s="35">
        <f>SUM(I26:I30)</f>
        <v>63900.18</v>
      </c>
    </row>
    <row r="32" spans="1:9" x14ac:dyDescent="0.25">
      <c r="A32" s="11"/>
      <c r="B32" s="23" t="s">
        <v>32</v>
      </c>
      <c r="C32" s="24"/>
      <c r="D32" s="25"/>
      <c r="E32" s="25"/>
      <c r="F32" s="25"/>
      <c r="G32" s="25"/>
      <c r="H32" s="26"/>
      <c r="I32" s="25"/>
    </row>
    <row r="33" spans="1:9" x14ac:dyDescent="0.25">
      <c r="A33" s="11"/>
      <c r="B33" s="29" t="s">
        <v>33</v>
      </c>
      <c r="C33" s="30"/>
      <c r="D33" s="58">
        <v>1</v>
      </c>
      <c r="E33" s="59">
        <v>181620.53999999998</v>
      </c>
      <c r="F33" s="31">
        <f t="shared" ref="F33" si="6">SUM(D33*E33)</f>
        <v>181620.53999999998</v>
      </c>
      <c r="G33" s="58"/>
      <c r="H33" s="59">
        <v>0</v>
      </c>
      <c r="I33" s="31">
        <f t="shared" ref="I33" si="7">SUM(G33*H33)</f>
        <v>0</v>
      </c>
    </row>
    <row r="34" spans="1:9" x14ac:dyDescent="0.25">
      <c r="A34" s="11"/>
      <c r="B34" s="29" t="s">
        <v>34</v>
      </c>
      <c r="C34" s="30"/>
      <c r="D34" s="58"/>
      <c r="E34" s="59">
        <v>0</v>
      </c>
      <c r="F34" s="31">
        <f t="shared" ref="F34:F36" si="8">SUM(D34*E34)</f>
        <v>0</v>
      </c>
      <c r="G34" s="58"/>
      <c r="H34" s="59">
        <v>0</v>
      </c>
      <c r="I34" s="31">
        <f t="shared" ref="I34:I36" si="9">SUM(G34*H34)</f>
        <v>0</v>
      </c>
    </row>
    <row r="35" spans="1:9" x14ac:dyDescent="0.25">
      <c r="A35" s="11"/>
      <c r="B35" s="29" t="s">
        <v>35</v>
      </c>
      <c r="C35" s="30"/>
      <c r="D35" s="58" t="s">
        <v>24</v>
      </c>
      <c r="E35" s="59">
        <v>0</v>
      </c>
      <c r="F35" s="31">
        <v>0</v>
      </c>
      <c r="G35" s="58">
        <v>1</v>
      </c>
      <c r="H35" s="59">
        <v>20180.060000000001</v>
      </c>
      <c r="I35" s="31">
        <f t="shared" si="9"/>
        <v>20180.060000000001</v>
      </c>
    </row>
    <row r="36" spans="1:9" x14ac:dyDescent="0.25">
      <c r="A36" s="11"/>
      <c r="B36" s="29" t="s">
        <v>36</v>
      </c>
      <c r="C36" s="30"/>
      <c r="D36" s="58"/>
      <c r="E36" s="59">
        <v>0</v>
      </c>
      <c r="F36" s="31">
        <f t="shared" si="8"/>
        <v>0</v>
      </c>
      <c r="G36" s="58"/>
      <c r="H36" s="59">
        <v>0</v>
      </c>
      <c r="I36" s="31">
        <f t="shared" si="9"/>
        <v>0</v>
      </c>
    </row>
    <row r="37" spans="1:9" x14ac:dyDescent="0.25">
      <c r="A37" s="11"/>
      <c r="B37" s="32" t="s">
        <v>23</v>
      </c>
      <c r="C37" s="33"/>
      <c r="D37" s="34" t="s">
        <v>24</v>
      </c>
      <c r="E37" s="26"/>
      <c r="F37" s="35">
        <f>SUM(F33:F36)</f>
        <v>181620.53999999998</v>
      </c>
      <c r="G37" s="34" t="s">
        <v>24</v>
      </c>
      <c r="H37" s="26"/>
      <c r="I37" s="35">
        <f>SUM(I33:I36)</f>
        <v>20180.060000000001</v>
      </c>
    </row>
    <row r="38" spans="1:9" x14ac:dyDescent="0.25">
      <c r="A38" s="11"/>
      <c r="B38" s="23" t="s">
        <v>37</v>
      </c>
      <c r="C38" s="24"/>
      <c r="D38" s="25"/>
      <c r="E38" s="25"/>
      <c r="F38" s="25"/>
      <c r="G38" s="25"/>
      <c r="H38" s="26"/>
      <c r="I38" s="25"/>
    </row>
    <row r="39" spans="1:9" x14ac:dyDescent="0.25">
      <c r="A39" s="11"/>
      <c r="B39" s="29" t="s">
        <v>38</v>
      </c>
      <c r="C39" s="30"/>
      <c r="D39" s="58"/>
      <c r="E39" s="59">
        <v>0</v>
      </c>
      <c r="F39" s="31">
        <f t="shared" ref="F39" si="10">SUM(D39*E39)</f>
        <v>0</v>
      </c>
      <c r="G39" s="58"/>
      <c r="H39" s="59">
        <v>0</v>
      </c>
      <c r="I39" s="31">
        <f t="shared" ref="I39" si="11">SUM(G39*H39)</f>
        <v>0</v>
      </c>
    </row>
    <row r="40" spans="1:9" x14ac:dyDescent="0.25">
      <c r="A40" s="11"/>
      <c r="B40" s="29" t="s">
        <v>39</v>
      </c>
      <c r="C40" s="30"/>
      <c r="D40" s="58"/>
      <c r="E40" s="59">
        <v>0</v>
      </c>
      <c r="F40" s="31">
        <f t="shared" ref="F40:F47" si="12">SUM(D40*E40)</f>
        <v>0</v>
      </c>
      <c r="G40" s="58"/>
      <c r="H40" s="59">
        <v>0</v>
      </c>
      <c r="I40" s="31">
        <f t="shared" ref="I40:I47" si="13">SUM(G40*H40)</f>
        <v>0</v>
      </c>
    </row>
    <row r="41" spans="1:9" x14ac:dyDescent="0.25">
      <c r="A41" s="11"/>
      <c r="B41" s="29" t="s">
        <v>40</v>
      </c>
      <c r="C41" s="30"/>
      <c r="D41" s="58"/>
      <c r="E41" s="59">
        <v>0</v>
      </c>
      <c r="F41" s="31">
        <f t="shared" si="12"/>
        <v>0</v>
      </c>
      <c r="G41" s="58"/>
      <c r="H41" s="59">
        <v>0</v>
      </c>
      <c r="I41" s="31">
        <f t="shared" si="13"/>
        <v>0</v>
      </c>
    </row>
    <row r="42" spans="1:9" x14ac:dyDescent="0.25">
      <c r="A42" s="11"/>
      <c r="B42" s="29" t="s">
        <v>41</v>
      </c>
      <c r="C42" s="30"/>
      <c r="D42" s="58"/>
      <c r="E42" s="59">
        <v>0</v>
      </c>
      <c r="F42" s="31">
        <f t="shared" si="12"/>
        <v>0</v>
      </c>
      <c r="G42" s="58">
        <v>1</v>
      </c>
      <c r="H42" s="59">
        <v>20180.060000000001</v>
      </c>
      <c r="I42" s="31">
        <f t="shared" si="13"/>
        <v>20180.060000000001</v>
      </c>
    </row>
    <row r="43" spans="1:9" x14ac:dyDescent="0.25">
      <c r="A43" s="11"/>
      <c r="B43" s="29" t="s">
        <v>42</v>
      </c>
      <c r="C43" s="30"/>
      <c r="D43" s="58"/>
      <c r="E43" s="59">
        <v>0</v>
      </c>
      <c r="F43" s="31">
        <f t="shared" si="12"/>
        <v>0</v>
      </c>
      <c r="G43" s="58"/>
      <c r="H43" s="59">
        <v>0</v>
      </c>
      <c r="I43" s="31">
        <f t="shared" si="13"/>
        <v>0</v>
      </c>
    </row>
    <row r="44" spans="1:9" x14ac:dyDescent="0.25">
      <c r="A44" s="11"/>
      <c r="B44" s="29" t="s">
        <v>43</v>
      </c>
      <c r="C44" s="30"/>
      <c r="D44" s="58"/>
      <c r="E44" s="59">
        <v>0</v>
      </c>
      <c r="F44" s="31">
        <f t="shared" si="12"/>
        <v>0</v>
      </c>
      <c r="G44" s="58"/>
      <c r="H44" s="59">
        <v>0</v>
      </c>
      <c r="I44" s="31">
        <f t="shared" si="13"/>
        <v>0</v>
      </c>
    </row>
    <row r="45" spans="1:9" x14ac:dyDescent="0.25">
      <c r="A45" s="11"/>
      <c r="B45" s="29" t="s">
        <v>44</v>
      </c>
      <c r="C45" s="30"/>
      <c r="D45" s="58"/>
      <c r="E45" s="59">
        <v>0</v>
      </c>
      <c r="F45" s="31">
        <f t="shared" si="12"/>
        <v>0</v>
      </c>
      <c r="G45" s="58"/>
      <c r="H45" s="59">
        <v>0</v>
      </c>
      <c r="I45" s="31">
        <f t="shared" si="13"/>
        <v>0</v>
      </c>
    </row>
    <row r="46" spans="1:9" x14ac:dyDescent="0.25">
      <c r="A46" s="11"/>
      <c r="B46" s="29" t="s">
        <v>45</v>
      </c>
      <c r="C46" s="30"/>
      <c r="D46" s="58"/>
      <c r="E46" s="59">
        <v>0</v>
      </c>
      <c r="F46" s="31">
        <f t="shared" si="12"/>
        <v>0</v>
      </c>
      <c r="G46" s="58"/>
      <c r="H46" s="59">
        <v>0</v>
      </c>
      <c r="I46" s="31">
        <f t="shared" si="13"/>
        <v>0</v>
      </c>
    </row>
    <row r="47" spans="1:9" x14ac:dyDescent="0.25">
      <c r="A47" s="11"/>
      <c r="B47" s="29" t="s">
        <v>46</v>
      </c>
      <c r="C47" s="30"/>
      <c r="D47" s="58"/>
      <c r="E47" s="59">
        <v>0</v>
      </c>
      <c r="F47" s="31">
        <f t="shared" si="12"/>
        <v>0</v>
      </c>
      <c r="G47" s="58"/>
      <c r="H47" s="59">
        <v>0</v>
      </c>
      <c r="I47" s="31">
        <f t="shared" si="13"/>
        <v>0</v>
      </c>
    </row>
    <row r="48" spans="1:9" x14ac:dyDescent="0.25">
      <c r="A48" s="11"/>
      <c r="B48" s="32" t="s">
        <v>23</v>
      </c>
      <c r="C48" s="33"/>
      <c r="D48" s="34" t="s">
        <v>24</v>
      </c>
      <c r="E48" s="26"/>
      <c r="F48" s="35">
        <f>SUM(F39:F47)</f>
        <v>0</v>
      </c>
      <c r="G48" s="34" t="s">
        <v>24</v>
      </c>
      <c r="H48" s="26"/>
      <c r="I48" s="35">
        <f>SUM(I39:I47)</f>
        <v>20180.060000000001</v>
      </c>
    </row>
    <row r="49" spans="1:9" x14ac:dyDescent="0.25">
      <c r="A49" s="11"/>
      <c r="B49" s="23" t="s">
        <v>47</v>
      </c>
      <c r="C49" s="24"/>
      <c r="D49" s="25"/>
      <c r="E49" s="25"/>
      <c r="F49" s="25"/>
      <c r="G49" s="25"/>
      <c r="H49" s="26"/>
      <c r="I49" s="25"/>
    </row>
    <row r="50" spans="1:9" x14ac:dyDescent="0.25">
      <c r="A50" s="11"/>
      <c r="B50" s="29" t="s">
        <v>48</v>
      </c>
      <c r="C50" s="30"/>
      <c r="D50" s="58"/>
      <c r="E50" s="59">
        <v>0</v>
      </c>
      <c r="F50" s="31">
        <f t="shared" ref="F50" si="14">SUM(D50*E50)</f>
        <v>0</v>
      </c>
      <c r="G50" s="58"/>
      <c r="H50" s="59">
        <v>0</v>
      </c>
      <c r="I50" s="31">
        <f t="shared" ref="I50" si="15">SUM(G50*H50)</f>
        <v>0</v>
      </c>
    </row>
    <row r="51" spans="1:9" x14ac:dyDescent="0.25">
      <c r="A51" s="11"/>
      <c r="B51" s="29" t="s">
        <v>49</v>
      </c>
      <c r="C51" s="30"/>
      <c r="D51" s="58"/>
      <c r="E51" s="59">
        <v>0</v>
      </c>
      <c r="F51" s="31">
        <f t="shared" ref="F51:F56" si="16">SUM(D51*E51)</f>
        <v>0</v>
      </c>
      <c r="G51" s="58"/>
      <c r="H51" s="59">
        <v>0</v>
      </c>
      <c r="I51" s="31">
        <f t="shared" ref="I51:I56" si="17">SUM(G51*H51)</f>
        <v>0</v>
      </c>
    </row>
    <row r="52" spans="1:9" x14ac:dyDescent="0.25">
      <c r="A52" s="11"/>
      <c r="B52" s="29" t="s">
        <v>50</v>
      </c>
      <c r="C52" s="30"/>
      <c r="D52" s="58">
        <v>1</v>
      </c>
      <c r="E52" s="59">
        <v>66667</v>
      </c>
      <c r="F52" s="31">
        <f t="shared" si="16"/>
        <v>66667</v>
      </c>
      <c r="G52" s="58">
        <v>1</v>
      </c>
      <c r="H52" s="59">
        <v>200</v>
      </c>
      <c r="I52" s="31">
        <f t="shared" si="17"/>
        <v>200</v>
      </c>
    </row>
    <row r="53" spans="1:9" x14ac:dyDescent="0.25">
      <c r="A53" s="11"/>
      <c r="B53" s="29" t="s">
        <v>51</v>
      </c>
      <c r="C53" s="30"/>
      <c r="D53" s="58"/>
      <c r="E53" s="59">
        <v>0</v>
      </c>
      <c r="F53" s="31">
        <f t="shared" si="16"/>
        <v>0</v>
      </c>
      <c r="G53" s="58"/>
      <c r="H53" s="59">
        <v>0</v>
      </c>
      <c r="I53" s="31">
        <f t="shared" si="17"/>
        <v>0</v>
      </c>
    </row>
    <row r="54" spans="1:9" x14ac:dyDescent="0.25">
      <c r="A54" s="11"/>
      <c r="B54" s="29" t="s">
        <v>52</v>
      </c>
      <c r="C54" s="30"/>
      <c r="D54" s="58"/>
      <c r="E54" s="59">
        <v>0</v>
      </c>
      <c r="F54" s="31">
        <f t="shared" si="16"/>
        <v>0</v>
      </c>
      <c r="G54" s="58"/>
      <c r="H54" s="59">
        <v>0</v>
      </c>
      <c r="I54" s="31">
        <f t="shared" si="17"/>
        <v>0</v>
      </c>
    </row>
    <row r="55" spans="1:9" x14ac:dyDescent="0.25">
      <c r="A55" s="11"/>
      <c r="B55" s="29" t="s">
        <v>53</v>
      </c>
      <c r="C55" s="30"/>
      <c r="D55" s="58"/>
      <c r="E55" s="59">
        <v>0</v>
      </c>
      <c r="F55" s="31">
        <f t="shared" si="16"/>
        <v>0</v>
      </c>
      <c r="G55" s="58"/>
      <c r="H55" s="59">
        <v>0</v>
      </c>
      <c r="I55" s="31">
        <f t="shared" si="17"/>
        <v>0</v>
      </c>
    </row>
    <row r="56" spans="1:9" x14ac:dyDescent="0.25">
      <c r="A56" s="11"/>
      <c r="B56" s="29" t="s">
        <v>54</v>
      </c>
      <c r="C56" s="30"/>
      <c r="D56" s="58"/>
      <c r="E56" s="59">
        <v>0</v>
      </c>
      <c r="F56" s="31">
        <f t="shared" si="16"/>
        <v>0</v>
      </c>
      <c r="G56" s="58"/>
      <c r="H56" s="59">
        <v>0</v>
      </c>
      <c r="I56" s="31">
        <f t="shared" si="17"/>
        <v>0</v>
      </c>
    </row>
    <row r="57" spans="1:9" x14ac:dyDescent="0.25">
      <c r="A57" s="11"/>
      <c r="B57" s="32" t="s">
        <v>23</v>
      </c>
      <c r="C57" s="33"/>
      <c r="D57" s="34" t="s">
        <v>24</v>
      </c>
      <c r="E57" s="26"/>
      <c r="F57" s="35">
        <f>SUM(F50:F56)</f>
        <v>66667</v>
      </c>
      <c r="G57" s="34" t="s">
        <v>24</v>
      </c>
      <c r="H57" s="26"/>
      <c r="I57" s="35">
        <f>SUM(I50:I56)</f>
        <v>200</v>
      </c>
    </row>
    <row r="58" spans="1:9" x14ac:dyDescent="0.25">
      <c r="A58" s="11"/>
      <c r="B58" s="23" t="s">
        <v>55</v>
      </c>
      <c r="C58" s="24"/>
      <c r="D58" s="25"/>
      <c r="E58" s="25"/>
      <c r="F58" s="25"/>
      <c r="G58" s="25"/>
      <c r="H58" s="26"/>
      <c r="I58" s="25"/>
    </row>
    <row r="59" spans="1:9" x14ac:dyDescent="0.25">
      <c r="A59" s="11"/>
      <c r="B59" s="29" t="s">
        <v>56</v>
      </c>
      <c r="C59" s="30"/>
      <c r="D59" s="58"/>
      <c r="E59" s="59">
        <v>0</v>
      </c>
      <c r="F59" s="31">
        <f t="shared" ref="F59" si="18">SUM(D59*E59)</f>
        <v>0</v>
      </c>
      <c r="G59" s="58">
        <v>1</v>
      </c>
      <c r="H59" s="59">
        <v>34802.14</v>
      </c>
      <c r="I59" s="31">
        <f t="shared" ref="I59" si="19">SUM(G59*H59)</f>
        <v>34802.14</v>
      </c>
    </row>
    <row r="60" spans="1:9" x14ac:dyDescent="0.25">
      <c r="A60" s="11"/>
      <c r="B60" s="29" t="s">
        <v>57</v>
      </c>
      <c r="C60" s="30"/>
      <c r="D60" s="58"/>
      <c r="E60" s="59">
        <v>0</v>
      </c>
      <c r="F60" s="31">
        <f t="shared" ref="F60:F61" si="20">SUM(D60*E60)</f>
        <v>0</v>
      </c>
      <c r="G60" s="58"/>
      <c r="H60" s="59">
        <v>0</v>
      </c>
      <c r="I60" s="31">
        <f t="shared" ref="I60:I61" si="21">SUM(G60*H60)</f>
        <v>0</v>
      </c>
    </row>
    <row r="61" spans="1:9" x14ac:dyDescent="0.25">
      <c r="A61" s="11"/>
      <c r="B61" s="29" t="s">
        <v>58</v>
      </c>
      <c r="C61" s="30"/>
      <c r="D61" s="58"/>
      <c r="E61" s="59">
        <v>0</v>
      </c>
      <c r="F61" s="31">
        <f t="shared" si="20"/>
        <v>0</v>
      </c>
      <c r="G61" s="58"/>
      <c r="H61" s="59">
        <v>0</v>
      </c>
      <c r="I61" s="31">
        <f t="shared" si="21"/>
        <v>0</v>
      </c>
    </row>
    <row r="62" spans="1:9" x14ac:dyDescent="0.25">
      <c r="A62" s="11"/>
      <c r="B62" s="32" t="s">
        <v>23</v>
      </c>
      <c r="C62" s="33"/>
      <c r="D62" s="34" t="s">
        <v>24</v>
      </c>
      <c r="E62" s="26"/>
      <c r="F62" s="35">
        <f>SUM(F59:F61)</f>
        <v>0</v>
      </c>
      <c r="G62" s="34" t="s">
        <v>24</v>
      </c>
      <c r="H62" s="26"/>
      <c r="I62" s="35">
        <f>SUM(I59:I61)</f>
        <v>34802.14</v>
      </c>
    </row>
    <row r="63" spans="1:9" x14ac:dyDescent="0.25">
      <c r="A63" s="11"/>
      <c r="B63" s="23" t="s">
        <v>59</v>
      </c>
      <c r="C63" s="24"/>
      <c r="D63" s="25"/>
      <c r="E63" s="25"/>
      <c r="F63" s="25"/>
      <c r="G63" s="25"/>
      <c r="H63" s="26"/>
      <c r="I63" s="25"/>
    </row>
    <row r="64" spans="1:9" x14ac:dyDescent="0.25">
      <c r="A64" s="11"/>
      <c r="B64" s="29" t="s">
        <v>60</v>
      </c>
      <c r="C64" s="30"/>
      <c r="D64" s="58"/>
      <c r="E64" s="59">
        <v>0</v>
      </c>
      <c r="F64" s="31">
        <f t="shared" ref="F64:F71" si="22">SUM(D64*E64)</f>
        <v>0</v>
      </c>
      <c r="G64" s="58"/>
      <c r="H64" s="59">
        <v>0</v>
      </c>
      <c r="I64" s="31">
        <f t="shared" ref="I64:I71" si="23">SUM(G64*H64)</f>
        <v>0</v>
      </c>
    </row>
    <row r="65" spans="1:9" x14ac:dyDescent="0.25">
      <c r="A65" s="11"/>
      <c r="B65" s="29" t="s">
        <v>61</v>
      </c>
      <c r="C65" s="30"/>
      <c r="D65" s="58"/>
      <c r="E65" s="59">
        <v>0</v>
      </c>
      <c r="F65" s="31">
        <f t="shared" si="22"/>
        <v>0</v>
      </c>
      <c r="G65" s="58"/>
      <c r="H65" s="59">
        <v>0</v>
      </c>
      <c r="I65" s="31">
        <f t="shared" si="23"/>
        <v>0</v>
      </c>
    </row>
    <row r="66" spans="1:9" x14ac:dyDescent="0.25">
      <c r="A66" s="11"/>
      <c r="B66" s="29" t="s">
        <v>62</v>
      </c>
      <c r="C66" s="30"/>
      <c r="D66" s="58"/>
      <c r="E66" s="59">
        <v>0</v>
      </c>
      <c r="F66" s="31">
        <f t="shared" si="22"/>
        <v>0</v>
      </c>
      <c r="G66" s="58"/>
      <c r="H66" s="59">
        <v>0</v>
      </c>
      <c r="I66" s="31">
        <f t="shared" si="23"/>
        <v>0</v>
      </c>
    </row>
    <row r="67" spans="1:9" x14ac:dyDescent="0.25">
      <c r="A67" s="11"/>
      <c r="B67" s="29" t="s">
        <v>63</v>
      </c>
      <c r="C67" s="30"/>
      <c r="D67" s="58"/>
      <c r="E67" s="59">
        <v>0</v>
      </c>
      <c r="F67" s="31">
        <f t="shared" si="22"/>
        <v>0</v>
      </c>
      <c r="G67" s="58"/>
      <c r="H67" s="59">
        <v>0</v>
      </c>
      <c r="I67" s="31">
        <f t="shared" si="23"/>
        <v>0</v>
      </c>
    </row>
    <row r="68" spans="1:9" x14ac:dyDescent="0.25">
      <c r="A68" s="11"/>
      <c r="B68" s="29" t="s">
        <v>64</v>
      </c>
      <c r="C68" s="30"/>
      <c r="D68" s="58"/>
      <c r="E68" s="59">
        <v>0</v>
      </c>
      <c r="F68" s="31">
        <f t="shared" si="22"/>
        <v>0</v>
      </c>
      <c r="G68" s="58"/>
      <c r="H68" s="59">
        <v>0</v>
      </c>
      <c r="I68" s="31">
        <f t="shared" si="23"/>
        <v>0</v>
      </c>
    </row>
    <row r="69" spans="1:9" x14ac:dyDescent="0.25">
      <c r="A69" s="11"/>
      <c r="B69" s="29" t="s">
        <v>65</v>
      </c>
      <c r="C69" s="30"/>
      <c r="D69" s="58"/>
      <c r="E69" s="59">
        <v>0</v>
      </c>
      <c r="F69" s="31">
        <f t="shared" si="22"/>
        <v>0</v>
      </c>
      <c r="G69" s="58"/>
      <c r="H69" s="59">
        <v>0</v>
      </c>
      <c r="I69" s="31">
        <f t="shared" si="23"/>
        <v>0</v>
      </c>
    </row>
    <row r="70" spans="1:9" x14ac:dyDescent="0.25">
      <c r="A70" s="11"/>
      <c r="B70" s="29" t="s">
        <v>66</v>
      </c>
      <c r="C70" s="30"/>
      <c r="D70" s="58"/>
      <c r="E70" s="59">
        <v>0</v>
      </c>
      <c r="F70" s="31">
        <f t="shared" si="22"/>
        <v>0</v>
      </c>
      <c r="G70" s="58"/>
      <c r="H70" s="59">
        <v>0</v>
      </c>
      <c r="I70" s="31">
        <f t="shared" si="23"/>
        <v>0</v>
      </c>
    </row>
    <row r="71" spans="1:9" x14ac:dyDescent="0.25">
      <c r="A71" s="11"/>
      <c r="B71" s="29" t="s">
        <v>67</v>
      </c>
      <c r="C71" s="30"/>
      <c r="D71" s="58"/>
      <c r="E71" s="59">
        <v>0</v>
      </c>
      <c r="F71" s="31">
        <f t="shared" si="22"/>
        <v>0</v>
      </c>
      <c r="G71" s="58"/>
      <c r="H71" s="59">
        <v>0</v>
      </c>
      <c r="I71" s="31">
        <f t="shared" si="23"/>
        <v>0</v>
      </c>
    </row>
    <row r="72" spans="1:9" x14ac:dyDescent="0.25">
      <c r="A72" s="11"/>
      <c r="B72" s="32" t="s">
        <v>23</v>
      </c>
      <c r="C72" s="33"/>
      <c r="D72" s="34" t="s">
        <v>24</v>
      </c>
      <c r="E72" s="26"/>
      <c r="F72" s="35">
        <f>SUM(F64:F71)</f>
        <v>0</v>
      </c>
      <c r="G72" s="34" t="s">
        <v>24</v>
      </c>
      <c r="H72" s="26"/>
      <c r="I72" s="35">
        <f>SUM(I64:I71)</f>
        <v>0</v>
      </c>
    </row>
    <row r="73" spans="1:9" x14ac:dyDescent="0.25">
      <c r="A73" s="11"/>
      <c r="B73" s="23" t="s">
        <v>68</v>
      </c>
      <c r="C73" s="24"/>
      <c r="D73" s="25"/>
      <c r="E73" s="25"/>
      <c r="F73" s="25"/>
      <c r="G73" s="25"/>
      <c r="H73" s="26"/>
      <c r="I73" s="25"/>
    </row>
    <row r="74" spans="1:9" x14ac:dyDescent="0.25">
      <c r="A74" s="11"/>
      <c r="B74" s="29" t="s">
        <v>69</v>
      </c>
      <c r="C74" s="30"/>
      <c r="D74" s="58"/>
      <c r="E74" s="59">
        <v>0</v>
      </c>
      <c r="F74" s="31">
        <f t="shared" ref="F74:F79" si="24">SUM(D74*E74)</f>
        <v>0</v>
      </c>
      <c r="G74" s="58">
        <v>1</v>
      </c>
      <c r="H74" s="59">
        <v>29130.92</v>
      </c>
      <c r="I74" s="31">
        <f t="shared" ref="I74:I79" si="25">SUM(G74*H74)</f>
        <v>29130.92</v>
      </c>
    </row>
    <row r="75" spans="1:9" x14ac:dyDescent="0.25">
      <c r="A75" s="11"/>
      <c r="B75" s="29" t="s">
        <v>70</v>
      </c>
      <c r="C75" s="30"/>
      <c r="D75" s="58"/>
      <c r="E75" s="59">
        <v>0</v>
      </c>
      <c r="F75" s="31">
        <f t="shared" si="24"/>
        <v>0</v>
      </c>
      <c r="G75" s="58"/>
      <c r="H75" s="59">
        <v>0</v>
      </c>
      <c r="I75" s="31">
        <f t="shared" si="25"/>
        <v>0</v>
      </c>
    </row>
    <row r="76" spans="1:9" x14ac:dyDescent="0.25">
      <c r="A76" s="11"/>
      <c r="B76" s="29" t="s">
        <v>71</v>
      </c>
      <c r="C76" s="30"/>
      <c r="D76" s="58"/>
      <c r="E76" s="59">
        <v>0</v>
      </c>
      <c r="F76" s="31">
        <f t="shared" si="24"/>
        <v>0</v>
      </c>
      <c r="G76" s="58"/>
      <c r="H76" s="59">
        <v>0</v>
      </c>
      <c r="I76" s="31">
        <f t="shared" si="25"/>
        <v>0</v>
      </c>
    </row>
    <row r="77" spans="1:9" x14ac:dyDescent="0.25">
      <c r="A77" s="11"/>
      <c r="B77" s="29" t="s">
        <v>72</v>
      </c>
      <c r="C77" s="30"/>
      <c r="D77" s="58"/>
      <c r="E77" s="59">
        <v>0</v>
      </c>
      <c r="F77" s="31">
        <f t="shared" si="24"/>
        <v>0</v>
      </c>
      <c r="G77" s="58"/>
      <c r="H77" s="59">
        <v>0</v>
      </c>
      <c r="I77" s="31">
        <f t="shared" si="25"/>
        <v>0</v>
      </c>
    </row>
    <row r="78" spans="1:9" x14ac:dyDescent="0.25">
      <c r="A78" s="11"/>
      <c r="B78" s="29" t="s">
        <v>73</v>
      </c>
      <c r="C78" s="30"/>
      <c r="D78" s="58"/>
      <c r="E78" s="59">
        <v>0</v>
      </c>
      <c r="F78" s="31">
        <f t="shared" si="24"/>
        <v>0</v>
      </c>
      <c r="G78" s="58"/>
      <c r="H78" s="59">
        <v>0</v>
      </c>
      <c r="I78" s="31">
        <f t="shared" si="25"/>
        <v>0</v>
      </c>
    </row>
    <row r="79" spans="1:9" x14ac:dyDescent="0.25">
      <c r="A79" s="11"/>
      <c r="B79" s="29" t="s">
        <v>74</v>
      </c>
      <c r="C79" s="30"/>
      <c r="D79" s="58"/>
      <c r="E79" s="59">
        <v>0</v>
      </c>
      <c r="F79" s="31">
        <f t="shared" si="24"/>
        <v>0</v>
      </c>
      <c r="G79" s="58"/>
      <c r="H79" s="59">
        <v>0</v>
      </c>
      <c r="I79" s="31">
        <f t="shared" si="25"/>
        <v>0</v>
      </c>
    </row>
    <row r="80" spans="1:9" x14ac:dyDescent="0.25">
      <c r="A80" s="11"/>
      <c r="B80" s="32" t="s">
        <v>23</v>
      </c>
      <c r="C80" s="33"/>
      <c r="D80" s="34" t="s">
        <v>24</v>
      </c>
      <c r="E80" s="26"/>
      <c r="F80" s="35">
        <f>SUM(F74:F79)</f>
        <v>0</v>
      </c>
      <c r="G80" s="34" t="s">
        <v>24</v>
      </c>
      <c r="H80" s="26"/>
      <c r="I80" s="35">
        <f>SUM(I74:I79)</f>
        <v>29130.92</v>
      </c>
    </row>
    <row r="81" spans="1:9" x14ac:dyDescent="0.25">
      <c r="A81" s="11"/>
      <c r="B81" s="23" t="s">
        <v>75</v>
      </c>
      <c r="C81" s="24"/>
      <c r="D81" s="25"/>
      <c r="E81" s="25"/>
      <c r="F81" s="25"/>
      <c r="G81" s="25"/>
      <c r="H81" s="26"/>
      <c r="I81" s="25"/>
    </row>
    <row r="82" spans="1:9" x14ac:dyDescent="0.25">
      <c r="A82" s="11"/>
      <c r="B82" s="29" t="s">
        <v>76</v>
      </c>
      <c r="C82" s="30"/>
      <c r="D82" s="58"/>
      <c r="E82" s="59">
        <v>0</v>
      </c>
      <c r="F82" s="31">
        <f t="shared" ref="F82:F94" si="26">SUM(D82*E82)</f>
        <v>0</v>
      </c>
      <c r="G82" s="58"/>
      <c r="H82" s="59">
        <v>0</v>
      </c>
      <c r="I82" s="31">
        <f t="shared" ref="I82:I94" si="27">SUM(G82*H82)</f>
        <v>0</v>
      </c>
    </row>
    <row r="83" spans="1:9" x14ac:dyDescent="0.25">
      <c r="A83" s="11"/>
      <c r="B83" s="29" t="s">
        <v>77</v>
      </c>
      <c r="C83" s="30"/>
      <c r="D83" s="58"/>
      <c r="E83" s="59">
        <v>0</v>
      </c>
      <c r="F83" s="31">
        <f t="shared" si="26"/>
        <v>0</v>
      </c>
      <c r="G83" s="58"/>
      <c r="H83" s="59">
        <v>0</v>
      </c>
      <c r="I83" s="31">
        <f t="shared" si="27"/>
        <v>0</v>
      </c>
    </row>
    <row r="84" spans="1:9" x14ac:dyDescent="0.25">
      <c r="A84" s="11"/>
      <c r="B84" s="29" t="s">
        <v>281</v>
      </c>
      <c r="C84" s="30"/>
      <c r="D84" s="58">
        <v>1</v>
      </c>
      <c r="E84" s="59">
        <v>5822</v>
      </c>
      <c r="F84" s="31">
        <f t="shared" ref="F84:F91" si="28">SUM(D84*E84)</f>
        <v>5822</v>
      </c>
      <c r="G84" s="58">
        <v>1</v>
      </c>
      <c r="H84" s="59">
        <v>586</v>
      </c>
      <c r="I84" s="31">
        <f t="shared" ref="I84:I91" si="29">SUM(G84*H84)</f>
        <v>586</v>
      </c>
    </row>
    <row r="85" spans="1:9" x14ac:dyDescent="0.25">
      <c r="A85" s="11"/>
      <c r="B85" s="29" t="s">
        <v>282</v>
      </c>
      <c r="C85" s="30"/>
      <c r="D85" s="58">
        <v>1</v>
      </c>
      <c r="E85" s="59">
        <v>567</v>
      </c>
      <c r="F85" s="31">
        <f t="shared" si="28"/>
        <v>567</v>
      </c>
      <c r="G85" s="58">
        <v>1</v>
      </c>
      <c r="H85" s="59">
        <v>0.01</v>
      </c>
      <c r="I85" s="31">
        <f t="shared" si="29"/>
        <v>0.01</v>
      </c>
    </row>
    <row r="86" spans="1:9" x14ac:dyDescent="0.25">
      <c r="A86" s="11"/>
      <c r="B86" s="29" t="s">
        <v>283</v>
      </c>
      <c r="C86" s="30"/>
      <c r="D86" s="58">
        <v>1</v>
      </c>
      <c r="E86" s="59">
        <v>567</v>
      </c>
      <c r="F86" s="31">
        <f t="shared" si="28"/>
        <v>567</v>
      </c>
      <c r="G86" s="58">
        <v>1</v>
      </c>
      <c r="H86" s="59">
        <v>0.01</v>
      </c>
      <c r="I86" s="31">
        <f t="shared" si="29"/>
        <v>0.01</v>
      </c>
    </row>
    <row r="87" spans="1:9" x14ac:dyDescent="0.25">
      <c r="A87" s="11"/>
      <c r="B87" s="29" t="s">
        <v>280</v>
      </c>
      <c r="C87" s="30"/>
      <c r="D87" s="58"/>
      <c r="E87" s="59">
        <v>0</v>
      </c>
      <c r="F87" s="31">
        <f t="shared" si="28"/>
        <v>0</v>
      </c>
      <c r="G87" s="58">
        <v>1</v>
      </c>
      <c r="H87" s="59">
        <v>0.01</v>
      </c>
      <c r="I87" s="31">
        <f t="shared" si="29"/>
        <v>0.01</v>
      </c>
    </row>
    <row r="88" spans="1:9" x14ac:dyDescent="0.25">
      <c r="A88" s="11"/>
      <c r="B88" s="29" t="s">
        <v>284</v>
      </c>
      <c r="C88" s="30"/>
      <c r="D88" s="58">
        <v>1</v>
      </c>
      <c r="E88" s="59">
        <v>4267</v>
      </c>
      <c r="F88" s="31">
        <f t="shared" ref="F88" si="30">SUM(D88*E88)</f>
        <v>4267</v>
      </c>
      <c r="G88" s="58">
        <v>1</v>
      </c>
      <c r="H88" s="59">
        <v>253</v>
      </c>
      <c r="I88" s="31">
        <f t="shared" ref="I88" si="31">SUM(G88*H88)</f>
        <v>253</v>
      </c>
    </row>
    <row r="89" spans="1:9" x14ac:dyDescent="0.25">
      <c r="A89" s="11"/>
      <c r="B89" s="29" t="s">
        <v>285</v>
      </c>
      <c r="C89" s="30"/>
      <c r="D89" s="58">
        <v>1</v>
      </c>
      <c r="E89" s="59">
        <v>667</v>
      </c>
      <c r="F89" s="31">
        <f t="shared" si="28"/>
        <v>667</v>
      </c>
      <c r="G89" s="58">
        <v>1</v>
      </c>
      <c r="H89" s="59">
        <v>107</v>
      </c>
      <c r="I89" s="31">
        <f t="shared" si="29"/>
        <v>107</v>
      </c>
    </row>
    <row r="90" spans="1:9" x14ac:dyDescent="0.25">
      <c r="A90" s="11"/>
      <c r="B90" s="29" t="s">
        <v>287</v>
      </c>
      <c r="C90" s="30"/>
      <c r="D90" s="58">
        <v>1</v>
      </c>
      <c r="E90" s="59">
        <v>0</v>
      </c>
      <c r="F90" s="31">
        <f t="shared" ref="F90" si="32">SUM(D90*E90)</f>
        <v>0</v>
      </c>
      <c r="G90" s="58">
        <v>1</v>
      </c>
      <c r="H90" s="59">
        <v>500</v>
      </c>
      <c r="I90" s="31">
        <f t="shared" ref="I90" si="33">SUM(G90*H90)</f>
        <v>500</v>
      </c>
    </row>
    <row r="91" spans="1:9" x14ac:dyDescent="0.25">
      <c r="A91" s="11"/>
      <c r="B91" s="29" t="s">
        <v>286</v>
      </c>
      <c r="C91" s="30"/>
      <c r="D91" s="58">
        <v>1</v>
      </c>
      <c r="E91" s="59">
        <v>6222.25</v>
      </c>
      <c r="F91" s="31">
        <f t="shared" si="28"/>
        <v>6222.25</v>
      </c>
      <c r="G91" s="58">
        <v>1</v>
      </c>
      <c r="H91" s="59">
        <v>972.25</v>
      </c>
      <c r="I91" s="31">
        <f t="shared" si="29"/>
        <v>972.25</v>
      </c>
    </row>
    <row r="92" spans="1:9" x14ac:dyDescent="0.25">
      <c r="A92" s="11"/>
      <c r="B92" s="29" t="s">
        <v>277</v>
      </c>
      <c r="C92" s="30"/>
      <c r="D92" s="58">
        <v>1</v>
      </c>
      <c r="E92" s="59">
        <v>10514</v>
      </c>
      <c r="F92" s="31">
        <f t="shared" si="26"/>
        <v>10514</v>
      </c>
      <c r="G92" s="58">
        <v>1</v>
      </c>
      <c r="H92" s="59">
        <v>18414.71</v>
      </c>
      <c r="I92" s="31">
        <f t="shared" si="27"/>
        <v>18414.71</v>
      </c>
    </row>
    <row r="93" spans="1:9" x14ac:dyDescent="0.25">
      <c r="A93" s="11"/>
      <c r="B93" s="29" t="s">
        <v>276</v>
      </c>
      <c r="C93" s="30"/>
      <c r="D93" s="58"/>
      <c r="E93" s="59">
        <v>0</v>
      </c>
      <c r="F93" s="31">
        <f t="shared" si="26"/>
        <v>0</v>
      </c>
      <c r="G93" s="58">
        <v>1</v>
      </c>
      <c r="H93" s="59">
        <v>999.56</v>
      </c>
      <c r="I93" s="31">
        <f t="shared" si="27"/>
        <v>999.56</v>
      </c>
    </row>
    <row r="94" spans="1:9" ht="27.6" x14ac:dyDescent="0.25">
      <c r="A94" s="11"/>
      <c r="B94" s="29" t="s">
        <v>278</v>
      </c>
      <c r="C94" s="30"/>
      <c r="D94" s="58">
        <v>1</v>
      </c>
      <c r="E94" s="59">
        <v>6525</v>
      </c>
      <c r="F94" s="31">
        <f t="shared" si="26"/>
        <v>6525</v>
      </c>
      <c r="G94" s="58">
        <v>1</v>
      </c>
      <c r="H94" s="59">
        <v>96.97</v>
      </c>
      <c r="I94" s="31">
        <f t="shared" si="27"/>
        <v>96.97</v>
      </c>
    </row>
    <row r="95" spans="1:9" ht="27.6" x14ac:dyDescent="0.25">
      <c r="A95" s="11"/>
      <c r="B95" s="29" t="s">
        <v>279</v>
      </c>
      <c r="C95" s="30"/>
      <c r="D95" s="58">
        <v>1</v>
      </c>
      <c r="E95" s="59">
        <v>1812</v>
      </c>
      <c r="F95" s="31">
        <f t="shared" ref="F95:F98" si="34">SUM(D95*E95)</f>
        <v>1812</v>
      </c>
      <c r="G95" s="58">
        <v>1</v>
      </c>
      <c r="H95" s="59">
        <v>362.5</v>
      </c>
      <c r="I95" s="31">
        <f t="shared" ref="I95:I98" si="35">SUM(G95*H95)</f>
        <v>362.5</v>
      </c>
    </row>
    <row r="96" spans="1:9" x14ac:dyDescent="0.25">
      <c r="A96" s="11"/>
      <c r="B96" s="29" t="s">
        <v>290</v>
      </c>
      <c r="C96" s="30"/>
      <c r="D96" s="58">
        <v>1</v>
      </c>
      <c r="E96" s="59">
        <v>1582.3</v>
      </c>
      <c r="F96" s="31">
        <f t="shared" si="34"/>
        <v>1582.3</v>
      </c>
      <c r="G96" s="58">
        <v>1</v>
      </c>
      <c r="H96" s="59">
        <v>132.30000000000001</v>
      </c>
      <c r="I96" s="31">
        <f t="shared" si="35"/>
        <v>132.30000000000001</v>
      </c>
    </row>
    <row r="97" spans="1:9" x14ac:dyDescent="0.25">
      <c r="A97" s="11"/>
      <c r="B97" s="29" t="s">
        <v>289</v>
      </c>
      <c r="C97" s="30"/>
      <c r="D97" s="58">
        <v>1</v>
      </c>
      <c r="E97" s="59">
        <v>4111.3</v>
      </c>
      <c r="F97" s="31">
        <f t="shared" si="34"/>
        <v>4111.3</v>
      </c>
      <c r="G97" s="58">
        <v>1</v>
      </c>
      <c r="H97" s="59">
        <v>344</v>
      </c>
      <c r="I97" s="31">
        <f t="shared" si="35"/>
        <v>344</v>
      </c>
    </row>
    <row r="98" spans="1:9" x14ac:dyDescent="0.25">
      <c r="A98" s="11"/>
      <c r="B98" s="29" t="s">
        <v>288</v>
      </c>
      <c r="C98" s="30"/>
      <c r="D98" s="58">
        <v>1</v>
      </c>
      <c r="E98" s="59">
        <v>12017.25</v>
      </c>
      <c r="F98" s="31">
        <f t="shared" si="34"/>
        <v>12017.25</v>
      </c>
      <c r="G98" s="58">
        <v>1</v>
      </c>
      <c r="H98" s="59">
        <v>1006</v>
      </c>
      <c r="I98" s="31">
        <f t="shared" si="35"/>
        <v>1006</v>
      </c>
    </row>
    <row r="99" spans="1:9" x14ac:dyDescent="0.25">
      <c r="B99" s="32" t="s">
        <v>23</v>
      </c>
      <c r="C99" s="33"/>
      <c r="D99" s="34" t="s">
        <v>24</v>
      </c>
      <c r="E99" s="26"/>
      <c r="F99" s="35">
        <f>SUM(F82:F83)</f>
        <v>0</v>
      </c>
      <c r="G99" s="34" t="s">
        <v>24</v>
      </c>
      <c r="H99" s="26"/>
      <c r="I99" s="35">
        <f>SUM(I82:I83)</f>
        <v>0</v>
      </c>
    </row>
    <row r="100" spans="1:9" x14ac:dyDescent="0.25">
      <c r="B100" s="32"/>
      <c r="C100" s="37"/>
      <c r="D100" s="38"/>
      <c r="E100" s="39"/>
      <c r="F100" s="40"/>
      <c r="G100" s="38"/>
      <c r="H100" s="39"/>
      <c r="I100" s="40"/>
    </row>
    <row r="101" spans="1:9" ht="13.35" customHeight="1" x14ac:dyDescent="0.25">
      <c r="B101" s="41" t="s">
        <v>78</v>
      </c>
      <c r="D101" s="42"/>
      <c r="E101" s="43"/>
      <c r="F101" s="44">
        <f>F23+F31+F37+F48+F57+F62+F72+F80+F99</f>
        <v>926771.54</v>
      </c>
      <c r="G101" s="45"/>
      <c r="H101" s="43"/>
      <c r="I101" s="44">
        <f>I23+I31+I37+I48+I57+I62+I72+I80+I99</f>
        <v>213200.44</v>
      </c>
    </row>
    <row r="102" spans="1:9" ht="13.35" customHeight="1" x14ac:dyDescent="0.25">
      <c r="C102" s="2"/>
    </row>
    <row r="103" spans="1:9" ht="13.35" customHeight="1" x14ac:dyDescent="0.25">
      <c r="B103" s="47" t="s">
        <v>79</v>
      </c>
      <c r="C103" s="3"/>
      <c r="H103" s="2"/>
    </row>
    <row r="104" spans="1:9" ht="13.35" customHeight="1" x14ac:dyDescent="0.25">
      <c r="B104" s="47"/>
      <c r="C104" s="3"/>
      <c r="H104" s="2"/>
    </row>
    <row r="105" spans="1:9" ht="13.35" customHeight="1" x14ac:dyDescent="0.25">
      <c r="B105" s="77" t="s">
        <v>291</v>
      </c>
      <c r="C105" s="68"/>
      <c r="D105" s="68"/>
      <c r="E105" s="68"/>
      <c r="F105" s="68"/>
      <c r="G105" s="68"/>
      <c r="H105" s="69"/>
    </row>
    <row r="106" spans="1:9" x14ac:dyDescent="0.25">
      <c r="B106" s="79"/>
      <c r="C106" s="80"/>
      <c r="D106" s="80"/>
      <c r="E106" s="80"/>
      <c r="F106" s="80"/>
      <c r="G106" s="80"/>
      <c r="H106" s="81"/>
    </row>
    <row r="107" spans="1:9" x14ac:dyDescent="0.25">
      <c r="B107" s="79"/>
      <c r="C107" s="80"/>
      <c r="D107" s="80"/>
      <c r="E107" s="80"/>
      <c r="F107" s="80"/>
      <c r="G107" s="80"/>
      <c r="H107" s="81"/>
    </row>
    <row r="108" spans="1:9" ht="14.1" customHeight="1" x14ac:dyDescent="0.25">
      <c r="B108" s="76"/>
      <c r="C108" s="71"/>
      <c r="D108" s="71"/>
      <c r="E108" s="71"/>
      <c r="F108" s="71"/>
      <c r="G108" s="71"/>
      <c r="H108" s="72"/>
    </row>
    <row r="109" spans="1:9" ht="14.25" customHeight="1" x14ac:dyDescent="0.25">
      <c r="B109" s="70"/>
      <c r="C109" s="71"/>
      <c r="D109" s="71"/>
      <c r="E109" s="71"/>
      <c r="F109" s="71"/>
      <c r="G109" s="71"/>
      <c r="H109" s="72"/>
    </row>
    <row r="110" spans="1:9" ht="14.25" customHeight="1" x14ac:dyDescent="0.25">
      <c r="B110" s="70"/>
      <c r="C110" s="71"/>
      <c r="D110" s="71"/>
      <c r="E110" s="71"/>
      <c r="F110" s="71"/>
      <c r="G110" s="71"/>
      <c r="H110" s="72"/>
    </row>
    <row r="111" spans="1:9" ht="14.25" customHeight="1" x14ac:dyDescent="0.25">
      <c r="B111" s="70"/>
      <c r="C111" s="71"/>
      <c r="D111" s="71"/>
      <c r="E111" s="71"/>
      <c r="F111" s="71"/>
      <c r="G111" s="71"/>
      <c r="H111" s="72"/>
    </row>
    <row r="112" spans="1:9" ht="14.25" customHeight="1" x14ac:dyDescent="0.25">
      <c r="B112" s="70"/>
      <c r="C112" s="71"/>
      <c r="D112" s="71"/>
      <c r="E112" s="71"/>
      <c r="F112" s="71"/>
      <c r="G112" s="71"/>
      <c r="H112" s="72"/>
    </row>
    <row r="113" spans="2:8" x14ac:dyDescent="0.25">
      <c r="B113" s="73"/>
      <c r="C113" s="74"/>
      <c r="D113" s="74"/>
      <c r="E113" s="74"/>
      <c r="F113" s="74"/>
      <c r="G113" s="74"/>
      <c r="H113" s="75"/>
    </row>
  </sheetData>
  <sheetProtection selectLockedCells="1"/>
  <mergeCells count="6">
    <mergeCell ref="B106:H107"/>
    <mergeCell ref="B10:H11"/>
    <mergeCell ref="B8:H8"/>
    <mergeCell ref="B5:H6"/>
    <mergeCell ref="D13:F13"/>
    <mergeCell ref="G13:I13"/>
  </mergeCells>
  <pageMargins left="0.7" right="0.7" top="0.75" bottom="0.75" header="0.3" footer="0.3"/>
  <pageSetup scale="2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0BD77-9A77-470E-AE80-ECF9BC65D8B4}">
  <sheetPr>
    <pageSetUpPr fitToPage="1"/>
  </sheetPr>
  <dimension ref="A1:F22"/>
  <sheetViews>
    <sheetView zoomScaleNormal="100" workbookViewId="0">
      <selection activeCell="E16" sqref="E16"/>
    </sheetView>
  </sheetViews>
  <sheetFormatPr defaultColWidth="8.88671875" defaultRowHeight="13.2" x14ac:dyDescent="0.25"/>
  <cols>
    <col min="2" max="2" width="60.88671875" customWidth="1"/>
    <col min="3" max="3" width="19.6640625" customWidth="1"/>
    <col min="4" max="6" width="23.6640625" customWidth="1"/>
  </cols>
  <sheetData>
    <row r="1" spans="1:6" ht="13.8" x14ac:dyDescent="0.25">
      <c r="B1" s="1" t="s">
        <v>80</v>
      </c>
      <c r="C1" s="11"/>
      <c r="D1" s="11"/>
      <c r="E1" s="11"/>
      <c r="F1" s="11"/>
    </row>
    <row r="2" spans="1:6" ht="13.8" x14ac:dyDescent="0.25">
      <c r="B2" s="1" t="s">
        <v>81</v>
      </c>
      <c r="C2" s="11"/>
      <c r="D2" s="11"/>
      <c r="E2" s="11"/>
      <c r="F2" s="11"/>
    </row>
    <row r="3" spans="1:6" ht="13.8" x14ac:dyDescent="0.25">
      <c r="B3" s="61" t="s">
        <v>82</v>
      </c>
      <c r="C3" s="11"/>
      <c r="D3" s="11"/>
      <c r="E3" s="11"/>
      <c r="F3" s="11"/>
    </row>
    <row r="4" spans="1:6" ht="14.4" thickBot="1" x14ac:dyDescent="0.3">
      <c r="B4" s="13"/>
      <c r="C4" s="14"/>
      <c r="D4" s="15"/>
      <c r="E4" s="16"/>
      <c r="F4" s="16"/>
    </row>
    <row r="5" spans="1:6" ht="14.1" customHeight="1" x14ac:dyDescent="0.25">
      <c r="A5" s="10"/>
      <c r="B5" s="82" t="s">
        <v>83</v>
      </c>
      <c r="C5" s="83"/>
      <c r="D5" s="83"/>
      <c r="E5" s="83"/>
      <c r="F5" s="84"/>
    </row>
    <row r="6" spans="1:6" ht="14.1" customHeight="1" thickBot="1" x14ac:dyDescent="0.3">
      <c r="A6" s="10"/>
      <c r="B6" s="85"/>
      <c r="C6" s="86"/>
      <c r="D6" s="86"/>
      <c r="E6" s="86"/>
      <c r="F6" s="87"/>
    </row>
    <row r="7" spans="1:6" ht="13.8" x14ac:dyDescent="0.25">
      <c r="A7" s="10"/>
    </row>
    <row r="8" spans="1:6" ht="13.8" x14ac:dyDescent="0.25">
      <c r="B8" s="51" t="s">
        <v>84</v>
      </c>
      <c r="C8" s="48">
        <f>'Schedule 1'!F101</f>
        <v>926771.54</v>
      </c>
    </row>
    <row r="9" spans="1:6" ht="13.8" x14ac:dyDescent="0.25">
      <c r="B9" s="51" t="s">
        <v>85</v>
      </c>
      <c r="C9" s="49">
        <f>'Schedule 1'!I101</f>
        <v>213200.44</v>
      </c>
    </row>
    <row r="10" spans="1:6" ht="13.8" x14ac:dyDescent="0.25">
      <c r="B10" s="51" t="s">
        <v>86</v>
      </c>
      <c r="C10" s="50">
        <f>C9*12</f>
        <v>2558405.2800000003</v>
      </c>
    </row>
    <row r="12" spans="1:6" ht="13.8" x14ac:dyDescent="0.25">
      <c r="B12" s="10"/>
      <c r="C12" s="10"/>
    </row>
    <row r="13" spans="1:6" ht="13.8" x14ac:dyDescent="0.25">
      <c r="B13" s="57"/>
      <c r="C13" s="10"/>
    </row>
    <row r="14" spans="1:6" ht="45" customHeight="1" x14ac:dyDescent="0.25">
      <c r="B14" s="67" t="s">
        <v>87</v>
      </c>
      <c r="C14" s="97" t="s">
        <v>88</v>
      </c>
      <c r="D14" s="97"/>
      <c r="E14" s="97"/>
    </row>
    <row r="16" spans="1:6" ht="13.8" x14ac:dyDescent="0.25">
      <c r="B16" s="62" t="s">
        <v>89</v>
      </c>
      <c r="C16" s="62" t="s">
        <v>90</v>
      </c>
      <c r="D16" s="62" t="s">
        <v>91</v>
      </c>
      <c r="E16" s="62" t="s">
        <v>92</v>
      </c>
    </row>
    <row r="17" spans="2:5" ht="13.8" x14ac:dyDescent="0.25">
      <c r="B17" s="63" t="s">
        <v>93</v>
      </c>
      <c r="C17" s="48">
        <f>C8</f>
        <v>926771.54</v>
      </c>
      <c r="D17" s="49">
        <f>C9</f>
        <v>213200.44</v>
      </c>
      <c r="E17" s="50">
        <f>(D17*12)+C17</f>
        <v>3485176.8200000003</v>
      </c>
    </row>
    <row r="18" spans="2:5" ht="13.8" x14ac:dyDescent="0.25">
      <c r="B18" s="63" t="s">
        <v>94</v>
      </c>
      <c r="C18" s="60">
        <v>0</v>
      </c>
      <c r="D18" s="60">
        <v>213200.44</v>
      </c>
      <c r="E18" s="50">
        <f t="shared" ref="E18:E21" si="0">(D18*12)+C18</f>
        <v>2558405.2800000003</v>
      </c>
    </row>
    <row r="19" spans="2:5" ht="13.8" x14ac:dyDescent="0.25">
      <c r="B19" s="63" t="s">
        <v>95</v>
      </c>
      <c r="C19" s="60">
        <v>0</v>
      </c>
      <c r="D19" s="60">
        <v>213200.44</v>
      </c>
      <c r="E19" s="50">
        <f t="shared" si="0"/>
        <v>2558405.2800000003</v>
      </c>
    </row>
    <row r="20" spans="2:5" ht="13.8" x14ac:dyDescent="0.25">
      <c r="B20" s="63" t="s">
        <v>96</v>
      </c>
      <c r="C20" s="60">
        <v>0</v>
      </c>
      <c r="D20" s="60">
        <v>213200.44</v>
      </c>
      <c r="E20" s="50">
        <f t="shared" si="0"/>
        <v>2558405.2800000003</v>
      </c>
    </row>
    <row r="21" spans="2:5" ht="14.4" thickBot="1" x14ac:dyDescent="0.3">
      <c r="B21" s="63" t="s">
        <v>97</v>
      </c>
      <c r="C21" s="60">
        <v>0</v>
      </c>
      <c r="D21" s="60">
        <v>213200.44</v>
      </c>
      <c r="E21" s="64">
        <f t="shared" si="0"/>
        <v>2558405.2800000003</v>
      </c>
    </row>
    <row r="22" spans="2:5" ht="16.2" thickTop="1" x14ac:dyDescent="0.3">
      <c r="D22" s="65" t="s">
        <v>98</v>
      </c>
      <c r="E22" s="66">
        <f>SUM(E17:E21)</f>
        <v>13718797.940000001</v>
      </c>
    </row>
  </sheetData>
  <mergeCells count="2">
    <mergeCell ref="B5:F6"/>
    <mergeCell ref="C14:E14"/>
  </mergeCells>
  <pageMargins left="0.7" right="0.7" top="0.75" bottom="0.75" header="0.3" footer="0.3"/>
  <pageSetup scale="5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96AE-0E94-4CC1-9DF4-ECEFB7C30B34}">
  <sheetPr>
    <tabColor theme="8" tint="0.79998168889431442"/>
  </sheetPr>
  <dimension ref="A1:J165"/>
  <sheetViews>
    <sheetView view="pageBreakPreview" zoomScaleNormal="100" zoomScaleSheetLayoutView="100" workbookViewId="0">
      <selection activeCell="M52" sqref="M52"/>
    </sheetView>
  </sheetViews>
  <sheetFormatPr defaultRowHeight="13.2" x14ac:dyDescent="0.25"/>
  <sheetData>
    <row r="1" spans="1:10" x14ac:dyDescent="0.25">
      <c r="A1" s="78"/>
      <c r="B1" s="78"/>
      <c r="C1" s="78"/>
      <c r="D1" s="78"/>
      <c r="E1" s="78"/>
      <c r="F1" s="78"/>
      <c r="G1" s="78"/>
      <c r="H1" s="78"/>
      <c r="I1" s="78"/>
      <c r="J1" s="78"/>
    </row>
    <row r="2" spans="1:10" x14ac:dyDescent="0.25">
      <c r="A2" s="78"/>
      <c r="B2" s="78"/>
      <c r="C2" s="78"/>
      <c r="D2" s="78"/>
      <c r="E2" s="78"/>
      <c r="F2" s="78"/>
      <c r="G2" s="78"/>
      <c r="H2" s="78"/>
      <c r="I2" s="78"/>
      <c r="J2" s="78"/>
    </row>
    <row r="3" spans="1:10" x14ac:dyDescent="0.25">
      <c r="A3" s="78"/>
      <c r="B3" s="78"/>
      <c r="C3" s="78"/>
      <c r="D3" s="78"/>
      <c r="E3" s="78"/>
      <c r="F3" s="78"/>
      <c r="G3" s="78"/>
      <c r="H3" s="78"/>
      <c r="I3" s="78"/>
      <c r="J3" s="78"/>
    </row>
    <row r="4" spans="1:10" x14ac:dyDescent="0.25">
      <c r="A4" s="78"/>
      <c r="B4" s="78"/>
      <c r="C4" s="78"/>
      <c r="D4" s="78"/>
      <c r="E4" s="78"/>
      <c r="F4" s="78"/>
      <c r="G4" s="78"/>
      <c r="H4" s="78"/>
      <c r="I4" s="78"/>
      <c r="J4" s="78"/>
    </row>
    <row r="5" spans="1:10" x14ac:dyDescent="0.25">
      <c r="A5" s="78"/>
      <c r="B5" s="78"/>
      <c r="C5" s="78"/>
      <c r="D5" s="78"/>
      <c r="E5" s="78"/>
      <c r="F5" s="78"/>
      <c r="G5" s="78"/>
      <c r="H5" s="78"/>
      <c r="I5" s="78"/>
      <c r="J5" s="78"/>
    </row>
    <row r="6" spans="1:10" x14ac:dyDescent="0.25">
      <c r="A6" s="78"/>
      <c r="B6" s="78"/>
      <c r="C6" s="78"/>
      <c r="D6" s="78"/>
      <c r="E6" s="78"/>
      <c r="F6" s="78"/>
      <c r="G6" s="78"/>
      <c r="H6" s="78"/>
      <c r="I6" s="78"/>
      <c r="J6" s="78"/>
    </row>
    <row r="7" spans="1:10" x14ac:dyDescent="0.25">
      <c r="A7" s="78"/>
      <c r="B7" s="78"/>
      <c r="C7" s="78"/>
      <c r="D7" s="78"/>
      <c r="E7" s="78"/>
      <c r="F7" s="78"/>
      <c r="G7" s="78"/>
      <c r="H7" s="78"/>
      <c r="I7" s="78"/>
      <c r="J7" s="78"/>
    </row>
    <row r="8" spans="1:10" x14ac:dyDescent="0.25">
      <c r="A8" s="78"/>
      <c r="B8" s="78"/>
      <c r="C8" s="78"/>
      <c r="D8" s="78"/>
      <c r="E8" s="78"/>
      <c r="F8" s="78"/>
      <c r="G8" s="78"/>
      <c r="H8" s="78"/>
      <c r="I8" s="78"/>
      <c r="J8" s="78"/>
    </row>
    <row r="9" spans="1:10" x14ac:dyDescent="0.25">
      <c r="A9" s="78"/>
      <c r="B9" s="78"/>
      <c r="C9" s="78"/>
      <c r="D9" s="78"/>
      <c r="E9" s="78"/>
      <c r="F9" s="78"/>
      <c r="G9" s="78"/>
      <c r="H9" s="78"/>
      <c r="I9" s="78"/>
      <c r="J9" s="78"/>
    </row>
    <row r="10" spans="1:10" x14ac:dyDescent="0.25">
      <c r="A10" s="78"/>
      <c r="B10" s="78"/>
      <c r="C10" s="78"/>
      <c r="D10" s="78"/>
      <c r="E10" s="78"/>
      <c r="F10" s="78"/>
      <c r="G10" s="78"/>
      <c r="H10" s="78"/>
      <c r="I10" s="78"/>
      <c r="J10" s="78"/>
    </row>
    <row r="11" spans="1:10" x14ac:dyDescent="0.25">
      <c r="A11" s="78"/>
      <c r="B11" s="78"/>
      <c r="C11" s="78"/>
      <c r="D11" s="78"/>
      <c r="E11" s="78"/>
      <c r="F11" s="78"/>
      <c r="G11" s="78"/>
      <c r="H11" s="78"/>
      <c r="I11" s="78"/>
      <c r="J11" s="78"/>
    </row>
    <row r="12" spans="1:10" x14ac:dyDescent="0.25">
      <c r="A12" s="78"/>
      <c r="B12" s="78"/>
      <c r="C12" s="78"/>
      <c r="D12" s="78"/>
      <c r="E12" s="78"/>
      <c r="F12" s="78"/>
      <c r="G12" s="78"/>
      <c r="H12" s="78"/>
      <c r="I12" s="78"/>
      <c r="J12" s="78"/>
    </row>
    <row r="13" spans="1:10" x14ac:dyDescent="0.25">
      <c r="A13" s="78"/>
      <c r="B13" s="78"/>
      <c r="C13" s="78"/>
      <c r="D13" s="78"/>
      <c r="E13" s="78"/>
      <c r="F13" s="78"/>
      <c r="G13" s="78"/>
      <c r="H13" s="78"/>
      <c r="I13" s="78"/>
      <c r="J13" s="78"/>
    </row>
    <row r="14" spans="1:10" x14ac:dyDescent="0.25">
      <c r="A14" s="78"/>
      <c r="B14" s="78"/>
      <c r="C14" s="78"/>
      <c r="D14" s="78"/>
      <c r="E14" s="78"/>
      <c r="F14" s="78"/>
      <c r="G14" s="78"/>
      <c r="H14" s="78"/>
      <c r="I14" s="78"/>
      <c r="J14" s="78"/>
    </row>
    <row r="15" spans="1:10" x14ac:dyDescent="0.25">
      <c r="A15" s="78"/>
      <c r="B15" s="78"/>
      <c r="C15" s="78"/>
      <c r="D15" s="78"/>
      <c r="E15" s="78"/>
      <c r="F15" s="78"/>
      <c r="G15" s="78"/>
      <c r="H15" s="78"/>
      <c r="I15" s="78"/>
      <c r="J15" s="78"/>
    </row>
    <row r="16" spans="1:10" x14ac:dyDescent="0.25">
      <c r="A16" s="78"/>
      <c r="B16" s="78"/>
      <c r="C16" s="78"/>
      <c r="D16" s="78"/>
      <c r="E16" s="78"/>
      <c r="F16" s="78"/>
      <c r="G16" s="78"/>
      <c r="H16" s="78"/>
      <c r="I16" s="78"/>
      <c r="J16" s="78"/>
    </row>
    <row r="17" spans="1:10" x14ac:dyDescent="0.25">
      <c r="A17" s="78"/>
      <c r="B17" s="78"/>
      <c r="C17" s="78"/>
      <c r="D17" s="78"/>
      <c r="E17" s="78"/>
      <c r="F17" s="78"/>
      <c r="G17" s="78"/>
      <c r="H17" s="78"/>
      <c r="I17" s="78"/>
      <c r="J17" s="78"/>
    </row>
    <row r="18" spans="1:10" x14ac:dyDescent="0.25">
      <c r="A18" s="78"/>
      <c r="B18" s="78"/>
      <c r="C18" s="78"/>
      <c r="D18" s="78"/>
      <c r="E18" s="78"/>
      <c r="F18" s="78"/>
      <c r="G18" s="78"/>
      <c r="H18" s="78"/>
      <c r="I18" s="78"/>
      <c r="J18" s="78"/>
    </row>
    <row r="19" spans="1:10" x14ac:dyDescent="0.25">
      <c r="A19" s="78"/>
      <c r="B19" s="78"/>
      <c r="C19" s="78"/>
      <c r="D19" s="78"/>
      <c r="E19" s="78"/>
      <c r="F19" s="78"/>
      <c r="G19" s="78"/>
      <c r="H19" s="78"/>
      <c r="I19" s="78"/>
      <c r="J19" s="78"/>
    </row>
    <row r="20" spans="1:10" x14ac:dyDescent="0.25">
      <c r="A20" s="78"/>
      <c r="B20" s="78"/>
      <c r="C20" s="78"/>
      <c r="D20" s="78"/>
      <c r="E20" s="78"/>
      <c r="F20" s="78"/>
      <c r="G20" s="78"/>
      <c r="H20" s="78"/>
      <c r="I20" s="78"/>
      <c r="J20" s="78"/>
    </row>
    <row r="21" spans="1:10" x14ac:dyDescent="0.25">
      <c r="A21" s="78"/>
      <c r="B21" s="78"/>
      <c r="C21" s="78"/>
      <c r="D21" s="78"/>
      <c r="E21" s="78"/>
      <c r="F21" s="78"/>
      <c r="G21" s="78"/>
      <c r="H21" s="78"/>
      <c r="I21" s="78"/>
      <c r="J21" s="78"/>
    </row>
    <row r="22" spans="1:10" x14ac:dyDescent="0.25">
      <c r="A22" s="78"/>
      <c r="B22" s="78"/>
      <c r="C22" s="78"/>
      <c r="D22" s="78"/>
      <c r="E22" s="78"/>
      <c r="F22" s="78"/>
      <c r="G22" s="78"/>
      <c r="H22" s="78"/>
      <c r="I22" s="78"/>
      <c r="J22" s="78"/>
    </row>
    <row r="23" spans="1:10" x14ac:dyDescent="0.25">
      <c r="A23" s="78"/>
      <c r="B23" s="78"/>
      <c r="C23" s="78"/>
      <c r="D23" s="78"/>
      <c r="E23" s="78"/>
      <c r="F23" s="78"/>
      <c r="G23" s="78"/>
      <c r="H23" s="78"/>
      <c r="I23" s="78"/>
      <c r="J23" s="78"/>
    </row>
    <row r="24" spans="1:10" x14ac:dyDescent="0.25">
      <c r="A24" s="78"/>
      <c r="B24" s="78"/>
      <c r="C24" s="78"/>
      <c r="D24" s="78"/>
      <c r="E24" s="78"/>
      <c r="F24" s="78"/>
      <c r="G24" s="78"/>
      <c r="H24" s="78"/>
      <c r="I24" s="78"/>
      <c r="J24" s="78"/>
    </row>
    <row r="25" spans="1:10" x14ac:dyDescent="0.25">
      <c r="A25" s="78"/>
      <c r="B25" s="78"/>
      <c r="C25" s="78"/>
      <c r="D25" s="78"/>
      <c r="E25" s="78"/>
      <c r="F25" s="78"/>
      <c r="G25" s="78"/>
      <c r="H25" s="78"/>
      <c r="I25" s="78"/>
      <c r="J25" s="78"/>
    </row>
    <row r="26" spans="1:10" x14ac:dyDescent="0.25">
      <c r="A26" s="78"/>
      <c r="B26" s="78"/>
      <c r="C26" s="78"/>
      <c r="D26" s="78"/>
      <c r="E26" s="78"/>
      <c r="F26" s="78"/>
      <c r="G26" s="78"/>
      <c r="H26" s="78"/>
      <c r="I26" s="78"/>
      <c r="J26" s="78"/>
    </row>
    <row r="27" spans="1:10" x14ac:dyDescent="0.25">
      <c r="A27" s="78"/>
      <c r="B27" s="78"/>
      <c r="C27" s="78"/>
      <c r="D27" s="78"/>
      <c r="E27" s="78"/>
      <c r="F27" s="78"/>
      <c r="G27" s="78"/>
      <c r="H27" s="78"/>
      <c r="I27" s="78"/>
      <c r="J27" s="78"/>
    </row>
    <row r="28" spans="1:10" x14ac:dyDescent="0.25">
      <c r="A28" s="78"/>
      <c r="B28" s="78"/>
      <c r="C28" s="78"/>
      <c r="D28" s="78"/>
      <c r="E28" s="78"/>
      <c r="F28" s="78"/>
      <c r="G28" s="78"/>
      <c r="H28" s="78"/>
      <c r="I28" s="78"/>
      <c r="J28" s="78"/>
    </row>
    <row r="29" spans="1:10" x14ac:dyDescent="0.25">
      <c r="A29" s="78"/>
      <c r="B29" s="78"/>
      <c r="C29" s="78"/>
      <c r="D29" s="78"/>
      <c r="E29" s="78"/>
      <c r="F29" s="78"/>
      <c r="G29" s="78"/>
      <c r="H29" s="78"/>
      <c r="I29" s="78"/>
      <c r="J29" s="78"/>
    </row>
    <row r="30" spans="1:10" x14ac:dyDescent="0.25">
      <c r="A30" s="78"/>
      <c r="B30" s="78"/>
      <c r="C30" s="78"/>
      <c r="D30" s="78"/>
      <c r="E30" s="78"/>
      <c r="F30" s="78"/>
      <c r="G30" s="78"/>
      <c r="H30" s="78"/>
      <c r="I30" s="78"/>
      <c r="J30" s="78"/>
    </row>
    <row r="31" spans="1:10" x14ac:dyDescent="0.25">
      <c r="A31" s="78"/>
      <c r="B31" s="78"/>
      <c r="C31" s="78"/>
      <c r="D31" s="78"/>
      <c r="E31" s="78"/>
      <c r="F31" s="78"/>
      <c r="G31" s="78"/>
      <c r="H31" s="78"/>
      <c r="I31" s="78"/>
      <c r="J31" s="78"/>
    </row>
    <row r="32" spans="1:10" x14ac:dyDescent="0.25">
      <c r="A32" s="78"/>
      <c r="B32" s="78"/>
      <c r="C32" s="78"/>
      <c r="D32" s="78"/>
      <c r="E32" s="78"/>
      <c r="F32" s="78"/>
      <c r="G32" s="78"/>
      <c r="H32" s="78"/>
      <c r="I32" s="78"/>
      <c r="J32" s="78"/>
    </row>
    <row r="33" spans="1:10" x14ac:dyDescent="0.25">
      <c r="A33" s="78"/>
      <c r="B33" s="78"/>
      <c r="C33" s="78"/>
      <c r="D33" s="78"/>
      <c r="E33" s="78"/>
      <c r="F33" s="78"/>
      <c r="G33" s="78"/>
      <c r="H33" s="78"/>
      <c r="I33" s="78"/>
      <c r="J33" s="78"/>
    </row>
    <row r="34" spans="1:10" x14ac:dyDescent="0.25">
      <c r="A34" s="78"/>
      <c r="B34" s="78"/>
      <c r="C34" s="78"/>
      <c r="D34" s="78"/>
      <c r="E34" s="78"/>
      <c r="F34" s="78"/>
      <c r="G34" s="78"/>
      <c r="H34" s="78"/>
      <c r="I34" s="78"/>
      <c r="J34" s="78"/>
    </row>
    <row r="35" spans="1:10" x14ac:dyDescent="0.25">
      <c r="A35" s="78"/>
      <c r="B35" s="78"/>
      <c r="C35" s="78"/>
      <c r="D35" s="78"/>
      <c r="E35" s="78"/>
      <c r="F35" s="78"/>
      <c r="G35" s="78"/>
      <c r="H35" s="78"/>
      <c r="I35" s="78"/>
      <c r="J35" s="78"/>
    </row>
    <row r="36" spans="1:10" x14ac:dyDescent="0.25">
      <c r="A36" s="78"/>
      <c r="B36" s="78"/>
      <c r="C36" s="78"/>
      <c r="D36" s="78"/>
      <c r="E36" s="78"/>
      <c r="F36" s="78"/>
      <c r="G36" s="78"/>
      <c r="H36" s="78"/>
      <c r="I36" s="78"/>
      <c r="J36" s="78"/>
    </row>
    <row r="37" spans="1:10" x14ac:dyDescent="0.25">
      <c r="A37" s="78"/>
      <c r="B37" s="78"/>
      <c r="C37" s="78"/>
      <c r="D37" s="78"/>
      <c r="E37" s="78"/>
      <c r="F37" s="78"/>
      <c r="G37" s="78"/>
      <c r="H37" s="78"/>
      <c r="I37" s="78"/>
      <c r="J37" s="78"/>
    </row>
    <row r="38" spans="1:10" x14ac:dyDescent="0.25">
      <c r="A38" s="78"/>
      <c r="B38" s="78"/>
      <c r="C38" s="78"/>
      <c r="D38" s="78"/>
      <c r="E38" s="78"/>
      <c r="F38" s="78"/>
      <c r="G38" s="78"/>
      <c r="H38" s="78"/>
      <c r="I38" s="78"/>
      <c r="J38" s="78"/>
    </row>
    <row r="39" spans="1:10" x14ac:dyDescent="0.25">
      <c r="A39" s="78"/>
      <c r="B39" s="78"/>
      <c r="C39" s="78"/>
      <c r="D39" s="78"/>
      <c r="E39" s="78"/>
      <c r="F39" s="78"/>
      <c r="G39" s="78"/>
      <c r="H39" s="78"/>
      <c r="I39" s="78"/>
      <c r="J39" s="78"/>
    </row>
    <row r="40" spans="1:10" x14ac:dyDescent="0.25">
      <c r="A40" s="78"/>
      <c r="B40" s="78"/>
      <c r="C40" s="78"/>
      <c r="D40" s="78"/>
      <c r="E40" s="78"/>
      <c r="F40" s="78"/>
      <c r="G40" s="78"/>
      <c r="H40" s="78"/>
      <c r="I40" s="78"/>
      <c r="J40" s="78"/>
    </row>
    <row r="41" spans="1:10" x14ac:dyDescent="0.25">
      <c r="A41" s="78"/>
      <c r="B41" s="78"/>
      <c r="C41" s="78"/>
      <c r="D41" s="78"/>
      <c r="E41" s="78"/>
      <c r="F41" s="78"/>
      <c r="G41" s="78"/>
      <c r="H41" s="78"/>
      <c r="I41" s="78"/>
      <c r="J41" s="78"/>
    </row>
    <row r="42" spans="1:10" x14ac:dyDescent="0.25">
      <c r="A42" s="78"/>
      <c r="B42" s="78"/>
      <c r="C42" s="78"/>
      <c r="D42" s="78"/>
      <c r="E42" s="78"/>
      <c r="F42" s="78"/>
      <c r="G42" s="78"/>
      <c r="H42" s="78"/>
      <c r="I42" s="78"/>
      <c r="J42" s="78"/>
    </row>
    <row r="43" spans="1:10" x14ac:dyDescent="0.25">
      <c r="A43" s="78"/>
      <c r="B43" s="78"/>
      <c r="C43" s="78"/>
      <c r="D43" s="78"/>
      <c r="E43" s="78"/>
      <c r="F43" s="78"/>
      <c r="G43" s="78"/>
      <c r="H43" s="78"/>
      <c r="I43" s="78"/>
      <c r="J43" s="78"/>
    </row>
    <row r="44" spans="1:10" x14ac:dyDescent="0.25">
      <c r="A44" s="78"/>
      <c r="B44" s="78"/>
      <c r="C44" s="78"/>
      <c r="D44" s="78"/>
      <c r="E44" s="78"/>
      <c r="F44" s="78"/>
      <c r="G44" s="78"/>
      <c r="H44" s="78"/>
      <c r="I44" s="78"/>
      <c r="J44" s="78"/>
    </row>
    <row r="45" spans="1:10" x14ac:dyDescent="0.25">
      <c r="A45" s="78"/>
      <c r="B45" s="78"/>
      <c r="C45" s="78"/>
      <c r="D45" s="78"/>
      <c r="E45" s="78"/>
      <c r="F45" s="78"/>
      <c r="G45" s="78"/>
      <c r="H45" s="78"/>
      <c r="I45" s="78"/>
      <c r="J45" s="78"/>
    </row>
    <row r="46" spans="1:10" x14ac:dyDescent="0.25">
      <c r="A46" s="78"/>
      <c r="B46" s="78"/>
      <c r="C46" s="78"/>
      <c r="D46" s="78"/>
      <c r="E46" s="78"/>
      <c r="F46" s="78"/>
      <c r="G46" s="78"/>
      <c r="H46" s="78"/>
      <c r="I46" s="78"/>
      <c r="J46" s="78"/>
    </row>
    <row r="47" spans="1:10" x14ac:dyDescent="0.25">
      <c r="A47" s="78"/>
      <c r="B47" s="78"/>
      <c r="C47" s="78"/>
      <c r="D47" s="78"/>
      <c r="E47" s="78"/>
      <c r="F47" s="78"/>
      <c r="G47" s="78"/>
      <c r="H47" s="78"/>
      <c r="I47" s="78"/>
      <c r="J47" s="78"/>
    </row>
    <row r="48" spans="1:10" x14ac:dyDescent="0.25">
      <c r="A48" s="78"/>
      <c r="B48" s="78"/>
      <c r="C48" s="78"/>
      <c r="D48" s="78"/>
      <c r="E48" s="78"/>
      <c r="F48" s="78"/>
      <c r="G48" s="78"/>
      <c r="H48" s="78"/>
      <c r="I48" s="78"/>
      <c r="J48" s="78"/>
    </row>
    <row r="49" spans="1:10" x14ac:dyDescent="0.25">
      <c r="A49" s="78"/>
      <c r="B49" s="78"/>
      <c r="C49" s="78"/>
      <c r="D49" s="78"/>
      <c r="E49" s="78"/>
      <c r="F49" s="78"/>
      <c r="G49" s="78"/>
      <c r="H49" s="78"/>
      <c r="I49" s="78"/>
      <c r="J49" s="78"/>
    </row>
    <row r="50" spans="1:10" x14ac:dyDescent="0.25">
      <c r="A50" s="78"/>
      <c r="B50" s="78"/>
      <c r="C50" s="78"/>
      <c r="D50" s="78"/>
      <c r="E50" s="78"/>
      <c r="F50" s="78"/>
      <c r="G50" s="78"/>
      <c r="H50" s="78"/>
      <c r="I50" s="78"/>
      <c r="J50" s="78"/>
    </row>
    <row r="51" spans="1:10" x14ac:dyDescent="0.25">
      <c r="A51" s="78"/>
      <c r="B51" s="78"/>
      <c r="C51" s="78"/>
      <c r="D51" s="78"/>
      <c r="E51" s="78"/>
      <c r="F51" s="78"/>
      <c r="G51" s="78"/>
      <c r="H51" s="78"/>
      <c r="I51" s="78"/>
      <c r="J51" s="78"/>
    </row>
    <row r="52" spans="1:10" x14ac:dyDescent="0.25">
      <c r="A52" s="78"/>
      <c r="B52" s="78"/>
      <c r="C52" s="78"/>
      <c r="D52" s="78"/>
      <c r="E52" s="78"/>
      <c r="F52" s="78"/>
      <c r="G52" s="78"/>
      <c r="H52" s="78"/>
      <c r="I52" s="78"/>
      <c r="J52" s="78"/>
    </row>
    <row r="53" spans="1:10" x14ac:dyDescent="0.25">
      <c r="A53" s="78"/>
      <c r="B53" s="78"/>
      <c r="C53" s="78"/>
      <c r="D53" s="78"/>
      <c r="E53" s="78"/>
      <c r="F53" s="78"/>
      <c r="G53" s="78"/>
      <c r="H53" s="78"/>
      <c r="I53" s="78"/>
      <c r="J53" s="78"/>
    </row>
    <row r="54" spans="1:10" x14ac:dyDescent="0.25">
      <c r="A54" s="78"/>
      <c r="B54" s="78"/>
      <c r="C54" s="78"/>
      <c r="D54" s="78"/>
      <c r="E54" s="78"/>
      <c r="F54" s="78"/>
      <c r="G54" s="78"/>
      <c r="H54" s="78"/>
      <c r="I54" s="78"/>
      <c r="J54" s="78"/>
    </row>
    <row r="55" spans="1:10" x14ac:dyDescent="0.25">
      <c r="A55" s="78"/>
      <c r="B55" s="78"/>
      <c r="C55" s="78"/>
      <c r="D55" s="78"/>
      <c r="E55" s="78"/>
      <c r="F55" s="78"/>
      <c r="G55" s="78"/>
      <c r="H55" s="78"/>
      <c r="I55" s="78"/>
      <c r="J55" s="78"/>
    </row>
    <row r="56" spans="1:10" x14ac:dyDescent="0.25">
      <c r="A56" s="78"/>
      <c r="B56" s="78"/>
      <c r="C56" s="78"/>
      <c r="D56" s="78"/>
      <c r="E56" s="78"/>
      <c r="F56" s="78"/>
      <c r="G56" s="78"/>
      <c r="H56" s="78"/>
      <c r="I56" s="78"/>
      <c r="J56" s="78"/>
    </row>
    <row r="57" spans="1:10" x14ac:dyDescent="0.25">
      <c r="A57" s="78"/>
      <c r="B57" s="78"/>
      <c r="C57" s="78"/>
      <c r="D57" s="78"/>
      <c r="E57" s="78"/>
      <c r="F57" s="78"/>
      <c r="G57" s="78"/>
      <c r="H57" s="78"/>
      <c r="I57" s="78"/>
      <c r="J57" s="78"/>
    </row>
    <row r="58" spans="1:10" x14ac:dyDescent="0.25">
      <c r="A58" s="78"/>
      <c r="B58" s="78"/>
      <c r="C58" s="78"/>
      <c r="D58" s="78"/>
      <c r="E58" s="78"/>
      <c r="F58" s="78"/>
      <c r="G58" s="78"/>
      <c r="H58" s="78"/>
      <c r="I58" s="78"/>
      <c r="J58" s="78"/>
    </row>
    <row r="59" spans="1:10" x14ac:dyDescent="0.25">
      <c r="A59" s="78"/>
      <c r="B59" s="78"/>
      <c r="C59" s="78"/>
      <c r="D59" s="78"/>
      <c r="E59" s="78"/>
      <c r="F59" s="78"/>
      <c r="G59" s="78"/>
      <c r="H59" s="78"/>
      <c r="I59" s="78"/>
      <c r="J59" s="78"/>
    </row>
    <row r="60" spans="1:10" x14ac:dyDescent="0.25">
      <c r="A60" s="78"/>
      <c r="B60" s="78"/>
      <c r="C60" s="78"/>
      <c r="D60" s="78"/>
      <c r="E60" s="78"/>
      <c r="F60" s="78"/>
      <c r="G60" s="78"/>
      <c r="H60" s="78"/>
      <c r="I60" s="78"/>
      <c r="J60" s="78"/>
    </row>
    <row r="61" spans="1:10" x14ac:dyDescent="0.25">
      <c r="A61" s="78"/>
      <c r="B61" s="78"/>
      <c r="C61" s="78"/>
      <c r="D61" s="78"/>
      <c r="E61" s="78"/>
      <c r="F61" s="78"/>
      <c r="G61" s="78"/>
      <c r="H61" s="78"/>
      <c r="I61" s="78"/>
      <c r="J61" s="78"/>
    </row>
    <row r="62" spans="1:10" x14ac:dyDescent="0.25">
      <c r="A62" s="78"/>
      <c r="B62" s="78"/>
      <c r="C62" s="78"/>
      <c r="D62" s="78"/>
      <c r="E62" s="78"/>
      <c r="F62" s="78"/>
      <c r="G62" s="78"/>
      <c r="H62" s="78"/>
      <c r="I62" s="78"/>
      <c r="J62" s="78"/>
    </row>
    <row r="63" spans="1:10" x14ac:dyDescent="0.25">
      <c r="A63" s="78"/>
      <c r="B63" s="78"/>
      <c r="C63" s="78"/>
      <c r="D63" s="78"/>
      <c r="E63" s="78"/>
      <c r="F63" s="78"/>
      <c r="G63" s="78"/>
      <c r="H63" s="78"/>
      <c r="I63" s="78"/>
      <c r="J63" s="78"/>
    </row>
    <row r="64" spans="1:10" x14ac:dyDescent="0.25">
      <c r="A64" s="78"/>
      <c r="B64" s="78"/>
      <c r="C64" s="78"/>
      <c r="D64" s="78"/>
      <c r="E64" s="78"/>
      <c r="F64" s="78"/>
      <c r="G64" s="78"/>
      <c r="H64" s="78"/>
      <c r="I64" s="78"/>
      <c r="J64" s="78"/>
    </row>
    <row r="65" spans="1:10" x14ac:dyDescent="0.25">
      <c r="A65" s="78"/>
      <c r="B65" s="78"/>
      <c r="C65" s="78"/>
      <c r="D65" s="78"/>
      <c r="E65" s="78"/>
      <c r="F65" s="78"/>
      <c r="G65" s="78"/>
      <c r="H65" s="78"/>
      <c r="I65" s="78"/>
      <c r="J65" s="78"/>
    </row>
    <row r="66" spans="1:10" x14ac:dyDescent="0.25">
      <c r="A66" s="78"/>
      <c r="B66" s="78"/>
      <c r="C66" s="78"/>
      <c r="D66" s="78"/>
      <c r="E66" s="78"/>
      <c r="F66" s="78"/>
      <c r="G66" s="78"/>
      <c r="H66" s="78"/>
      <c r="I66" s="78"/>
      <c r="J66" s="78"/>
    </row>
    <row r="67" spans="1:10" x14ac:dyDescent="0.25">
      <c r="A67" s="78"/>
      <c r="B67" s="78"/>
      <c r="C67" s="78"/>
      <c r="D67" s="78"/>
      <c r="E67" s="78"/>
      <c r="F67" s="78"/>
      <c r="G67" s="78"/>
      <c r="H67" s="78"/>
      <c r="I67" s="78"/>
      <c r="J67" s="78"/>
    </row>
    <row r="68" spans="1:10" x14ac:dyDescent="0.25">
      <c r="A68" s="78"/>
      <c r="B68" s="78"/>
      <c r="C68" s="78"/>
      <c r="D68" s="78"/>
      <c r="E68" s="78"/>
      <c r="F68" s="78"/>
      <c r="G68" s="78"/>
      <c r="H68" s="78"/>
      <c r="I68" s="78"/>
      <c r="J68" s="78"/>
    </row>
    <row r="69" spans="1:10" x14ac:dyDescent="0.25">
      <c r="A69" s="78"/>
      <c r="B69" s="78"/>
      <c r="C69" s="78"/>
      <c r="D69" s="78"/>
      <c r="E69" s="78"/>
      <c r="F69" s="78"/>
      <c r="G69" s="78"/>
      <c r="H69" s="78"/>
      <c r="I69" s="78"/>
      <c r="J69" s="78"/>
    </row>
    <row r="70" spans="1:10" x14ac:dyDescent="0.25">
      <c r="A70" s="78"/>
      <c r="B70" s="78"/>
      <c r="C70" s="78"/>
      <c r="D70" s="78"/>
      <c r="E70" s="78"/>
      <c r="F70" s="78"/>
      <c r="G70" s="78"/>
      <c r="H70" s="78"/>
      <c r="I70" s="78"/>
      <c r="J70" s="78"/>
    </row>
    <row r="71" spans="1:10" x14ac:dyDescent="0.25">
      <c r="A71" s="78"/>
      <c r="B71" s="78"/>
      <c r="C71" s="78"/>
      <c r="D71" s="78"/>
      <c r="E71" s="78"/>
      <c r="F71" s="78"/>
      <c r="G71" s="78"/>
      <c r="H71" s="78"/>
      <c r="I71" s="78"/>
      <c r="J71" s="78"/>
    </row>
    <row r="72" spans="1:10" x14ac:dyDescent="0.25">
      <c r="A72" s="78"/>
      <c r="B72" s="78"/>
      <c r="C72" s="78"/>
      <c r="D72" s="78"/>
      <c r="E72" s="78"/>
      <c r="F72" s="78"/>
      <c r="G72" s="78"/>
      <c r="H72" s="78"/>
      <c r="I72" s="78"/>
      <c r="J72" s="78"/>
    </row>
    <row r="73" spans="1:10" x14ac:dyDescent="0.25">
      <c r="A73" s="78"/>
      <c r="B73" s="78"/>
      <c r="C73" s="78"/>
      <c r="D73" s="78"/>
      <c r="E73" s="78"/>
      <c r="F73" s="78"/>
      <c r="G73" s="78"/>
      <c r="H73" s="78"/>
      <c r="I73" s="78"/>
      <c r="J73" s="78"/>
    </row>
    <row r="74" spans="1:10" x14ac:dyDescent="0.25">
      <c r="A74" s="78"/>
      <c r="B74" s="78"/>
      <c r="C74" s="78"/>
      <c r="D74" s="78"/>
      <c r="E74" s="78"/>
      <c r="F74" s="78"/>
      <c r="G74" s="78"/>
      <c r="H74" s="78"/>
      <c r="I74" s="78"/>
      <c r="J74" s="78"/>
    </row>
    <row r="75" spans="1:10" x14ac:dyDescent="0.25">
      <c r="A75" s="78"/>
      <c r="B75" s="78"/>
      <c r="C75" s="78"/>
      <c r="D75" s="78"/>
      <c r="E75" s="78"/>
      <c r="F75" s="78"/>
      <c r="G75" s="78"/>
      <c r="H75" s="78"/>
      <c r="I75" s="78"/>
      <c r="J75" s="78"/>
    </row>
    <row r="76" spans="1:10" x14ac:dyDescent="0.25">
      <c r="A76" s="78"/>
      <c r="B76" s="78"/>
      <c r="C76" s="78"/>
      <c r="D76" s="78"/>
      <c r="E76" s="78"/>
      <c r="F76" s="78"/>
      <c r="G76" s="78"/>
      <c r="H76" s="78"/>
      <c r="I76" s="78"/>
      <c r="J76" s="78"/>
    </row>
    <row r="77" spans="1:10" x14ac:dyDescent="0.25">
      <c r="A77" s="78"/>
      <c r="B77" s="78"/>
      <c r="C77" s="78"/>
      <c r="D77" s="78"/>
      <c r="E77" s="78"/>
      <c r="F77" s="78"/>
      <c r="G77" s="78"/>
      <c r="H77" s="78"/>
      <c r="I77" s="78"/>
      <c r="J77" s="78"/>
    </row>
    <row r="78" spans="1:10" x14ac:dyDescent="0.25">
      <c r="A78" s="78"/>
      <c r="B78" s="78"/>
      <c r="C78" s="78"/>
      <c r="D78" s="78"/>
      <c r="E78" s="78"/>
      <c r="F78" s="78"/>
      <c r="G78" s="78"/>
      <c r="H78" s="78"/>
      <c r="I78" s="78"/>
      <c r="J78" s="78"/>
    </row>
    <row r="79" spans="1:10" x14ac:dyDescent="0.25">
      <c r="A79" s="78"/>
      <c r="B79" s="78"/>
      <c r="C79" s="78"/>
      <c r="D79" s="78"/>
      <c r="E79" s="78"/>
      <c r="F79" s="78"/>
      <c r="G79" s="78"/>
      <c r="H79" s="78"/>
      <c r="I79" s="78"/>
      <c r="J79" s="78"/>
    </row>
    <row r="80" spans="1:10" x14ac:dyDescent="0.25">
      <c r="A80" s="78"/>
      <c r="B80" s="78"/>
      <c r="C80" s="78"/>
      <c r="D80" s="78"/>
      <c r="E80" s="78"/>
      <c r="F80" s="78"/>
      <c r="G80" s="78"/>
      <c r="H80" s="78"/>
      <c r="I80" s="78"/>
      <c r="J80" s="78"/>
    </row>
    <row r="81" spans="1:10" x14ac:dyDescent="0.25">
      <c r="A81" s="78"/>
      <c r="B81" s="78"/>
      <c r="C81" s="78"/>
      <c r="D81" s="78"/>
      <c r="E81" s="78"/>
      <c r="F81" s="78"/>
      <c r="G81" s="78"/>
      <c r="H81" s="78"/>
      <c r="I81" s="78"/>
      <c r="J81" s="78"/>
    </row>
    <row r="82" spans="1:10" x14ac:dyDescent="0.25">
      <c r="A82" s="78"/>
      <c r="B82" s="78"/>
      <c r="C82" s="78"/>
      <c r="D82" s="78"/>
      <c r="E82" s="78"/>
      <c r="F82" s="78"/>
      <c r="G82" s="78"/>
      <c r="H82" s="78"/>
      <c r="I82" s="78"/>
      <c r="J82" s="78"/>
    </row>
    <row r="83" spans="1:10" x14ac:dyDescent="0.25">
      <c r="A83" s="78"/>
      <c r="B83" s="78"/>
      <c r="C83" s="78"/>
      <c r="D83" s="78"/>
      <c r="E83" s="78"/>
      <c r="F83" s="78"/>
      <c r="G83" s="78"/>
      <c r="H83" s="78"/>
      <c r="I83" s="78"/>
      <c r="J83" s="78"/>
    </row>
    <row r="84" spans="1:10" x14ac:dyDescent="0.25">
      <c r="A84" s="78"/>
      <c r="B84" s="78"/>
      <c r="C84" s="78"/>
      <c r="D84" s="78"/>
      <c r="E84" s="78"/>
      <c r="F84" s="78"/>
      <c r="G84" s="78"/>
      <c r="H84" s="78"/>
      <c r="I84" s="78"/>
      <c r="J84" s="78"/>
    </row>
    <row r="85" spans="1:10" x14ac:dyDescent="0.25">
      <c r="A85" s="78"/>
      <c r="B85" s="78"/>
      <c r="C85" s="78"/>
      <c r="D85" s="78"/>
      <c r="E85" s="78"/>
      <c r="F85" s="78"/>
      <c r="G85" s="78"/>
      <c r="H85" s="78"/>
      <c r="I85" s="78"/>
      <c r="J85" s="78"/>
    </row>
    <row r="86" spans="1:10" x14ac:dyDescent="0.25">
      <c r="A86" s="78"/>
      <c r="B86" s="78"/>
      <c r="C86" s="78"/>
      <c r="D86" s="78"/>
      <c r="E86" s="78"/>
      <c r="F86" s="78"/>
      <c r="G86" s="78"/>
      <c r="H86" s="78"/>
      <c r="I86" s="78"/>
      <c r="J86" s="78"/>
    </row>
    <row r="87" spans="1:10" x14ac:dyDescent="0.25">
      <c r="A87" s="78"/>
      <c r="B87" s="78"/>
      <c r="C87" s="78"/>
      <c r="D87" s="78"/>
      <c r="E87" s="78"/>
      <c r="F87" s="78"/>
      <c r="G87" s="78"/>
      <c r="H87" s="78"/>
      <c r="I87" s="78"/>
      <c r="J87" s="78"/>
    </row>
    <row r="88" spans="1:10" x14ac:dyDescent="0.25">
      <c r="A88" s="78"/>
      <c r="B88" s="78"/>
      <c r="C88" s="78"/>
      <c r="D88" s="78"/>
      <c r="E88" s="78"/>
      <c r="F88" s="78"/>
      <c r="G88" s="78"/>
      <c r="H88" s="78"/>
      <c r="I88" s="78"/>
      <c r="J88" s="78"/>
    </row>
    <row r="89" spans="1:10" x14ac:dyDescent="0.25">
      <c r="A89" s="78"/>
      <c r="B89" s="78"/>
      <c r="C89" s="78"/>
      <c r="D89" s="78"/>
      <c r="E89" s="78"/>
      <c r="F89" s="78"/>
      <c r="G89" s="78"/>
      <c r="H89" s="78"/>
      <c r="I89" s="78"/>
      <c r="J89" s="78"/>
    </row>
    <row r="90" spans="1:10" x14ac:dyDescent="0.25">
      <c r="A90" s="78"/>
      <c r="B90" s="78"/>
      <c r="C90" s="78"/>
      <c r="D90" s="78"/>
      <c r="E90" s="78"/>
      <c r="F90" s="78"/>
      <c r="G90" s="78"/>
      <c r="H90" s="78"/>
      <c r="I90" s="78"/>
      <c r="J90" s="78"/>
    </row>
    <row r="91" spans="1:10" x14ac:dyDescent="0.25">
      <c r="A91" s="78"/>
      <c r="B91" s="78"/>
      <c r="C91" s="78"/>
      <c r="D91" s="78"/>
      <c r="E91" s="78"/>
      <c r="F91" s="78"/>
      <c r="G91" s="78"/>
      <c r="H91" s="78"/>
      <c r="I91" s="78"/>
      <c r="J91" s="78"/>
    </row>
    <row r="92" spans="1:10" x14ac:dyDescent="0.25">
      <c r="A92" s="78"/>
      <c r="B92" s="78"/>
      <c r="C92" s="78"/>
      <c r="D92" s="78"/>
      <c r="E92" s="78"/>
      <c r="F92" s="78"/>
      <c r="G92" s="78"/>
      <c r="H92" s="78"/>
      <c r="I92" s="78"/>
      <c r="J92" s="78"/>
    </row>
    <row r="93" spans="1:10" x14ac:dyDescent="0.25">
      <c r="A93" s="78"/>
      <c r="B93" s="78"/>
      <c r="C93" s="78"/>
      <c r="D93" s="78"/>
      <c r="E93" s="78"/>
      <c r="F93" s="78"/>
      <c r="G93" s="78"/>
      <c r="H93" s="78"/>
      <c r="I93" s="78"/>
      <c r="J93" s="78"/>
    </row>
    <row r="94" spans="1:10" x14ac:dyDescent="0.25">
      <c r="A94" s="78"/>
      <c r="B94" s="78"/>
      <c r="C94" s="78"/>
      <c r="D94" s="78"/>
      <c r="E94" s="78"/>
      <c r="F94" s="78"/>
      <c r="G94" s="78"/>
      <c r="H94" s="78"/>
      <c r="I94" s="78"/>
      <c r="J94" s="78"/>
    </row>
    <row r="95" spans="1:10" x14ac:dyDescent="0.25">
      <c r="A95" s="78"/>
      <c r="B95" s="78"/>
      <c r="C95" s="78"/>
      <c r="D95" s="78"/>
      <c r="E95" s="78"/>
      <c r="F95" s="78"/>
      <c r="G95" s="78"/>
      <c r="H95" s="78"/>
      <c r="I95" s="78"/>
      <c r="J95" s="78"/>
    </row>
    <row r="96" spans="1:10" x14ac:dyDescent="0.25">
      <c r="A96" s="78"/>
      <c r="B96" s="78"/>
      <c r="C96" s="78"/>
      <c r="D96" s="78"/>
      <c r="E96" s="78"/>
      <c r="F96" s="78"/>
      <c r="G96" s="78"/>
      <c r="H96" s="78"/>
      <c r="I96" s="78"/>
      <c r="J96" s="78"/>
    </row>
    <row r="97" spans="1:10" x14ac:dyDescent="0.25">
      <c r="A97" s="78"/>
      <c r="B97" s="78"/>
      <c r="C97" s="78"/>
      <c r="D97" s="78"/>
      <c r="E97" s="78"/>
      <c r="F97" s="78"/>
      <c r="G97" s="78"/>
      <c r="H97" s="78"/>
      <c r="I97" s="78"/>
      <c r="J97" s="78"/>
    </row>
    <row r="98" spans="1:10" x14ac:dyDescent="0.25">
      <c r="A98" s="78"/>
      <c r="B98" s="78"/>
      <c r="C98" s="78"/>
      <c r="D98" s="78"/>
      <c r="E98" s="78"/>
      <c r="F98" s="78"/>
      <c r="G98" s="78"/>
      <c r="H98" s="78"/>
      <c r="I98" s="78"/>
      <c r="J98" s="78"/>
    </row>
    <row r="99" spans="1:10" x14ac:dyDescent="0.25">
      <c r="A99" s="78"/>
      <c r="B99" s="78"/>
      <c r="C99" s="78"/>
      <c r="D99" s="78"/>
      <c r="E99" s="78"/>
      <c r="F99" s="78"/>
      <c r="G99" s="78"/>
      <c r="H99" s="78"/>
      <c r="I99" s="78"/>
      <c r="J99" s="78"/>
    </row>
    <row r="100" spans="1:10" x14ac:dyDescent="0.25">
      <c r="A100" s="78"/>
      <c r="B100" s="78"/>
      <c r="C100" s="78"/>
      <c r="D100" s="78"/>
      <c r="E100" s="78"/>
      <c r="F100" s="78"/>
      <c r="G100" s="78"/>
      <c r="H100" s="78"/>
      <c r="I100" s="78"/>
      <c r="J100" s="78"/>
    </row>
    <row r="101" spans="1:10" x14ac:dyDescent="0.25">
      <c r="A101" s="78"/>
      <c r="B101" s="78"/>
      <c r="C101" s="78"/>
      <c r="D101" s="78"/>
      <c r="E101" s="78"/>
      <c r="F101" s="78"/>
      <c r="G101" s="78"/>
      <c r="H101" s="78"/>
      <c r="I101" s="78"/>
      <c r="J101" s="78"/>
    </row>
    <row r="102" spans="1:10" x14ac:dyDescent="0.25">
      <c r="A102" s="78"/>
      <c r="B102" s="78"/>
      <c r="C102" s="78"/>
      <c r="D102" s="78"/>
      <c r="E102" s="78"/>
      <c r="F102" s="78"/>
      <c r="G102" s="78"/>
      <c r="H102" s="78"/>
      <c r="I102" s="78"/>
      <c r="J102" s="78"/>
    </row>
    <row r="103" spans="1:10" x14ac:dyDescent="0.25">
      <c r="A103" s="78"/>
      <c r="B103" s="78"/>
      <c r="C103" s="78"/>
      <c r="D103" s="78"/>
      <c r="E103" s="78"/>
      <c r="F103" s="78"/>
      <c r="G103" s="78"/>
      <c r="H103" s="78"/>
      <c r="I103" s="78"/>
      <c r="J103" s="78"/>
    </row>
    <row r="104" spans="1:10" x14ac:dyDescent="0.25">
      <c r="A104" s="78"/>
      <c r="B104" s="78"/>
      <c r="C104" s="78"/>
      <c r="D104" s="78"/>
      <c r="E104" s="78"/>
      <c r="F104" s="78"/>
      <c r="G104" s="78"/>
      <c r="H104" s="78"/>
      <c r="I104" s="78"/>
      <c r="J104" s="78"/>
    </row>
    <row r="105" spans="1:10" x14ac:dyDescent="0.25">
      <c r="A105" s="78"/>
      <c r="B105" s="78"/>
      <c r="C105" s="78"/>
      <c r="D105" s="78"/>
      <c r="E105" s="78"/>
      <c r="F105" s="78"/>
      <c r="G105" s="78"/>
      <c r="H105" s="78"/>
      <c r="I105" s="78"/>
      <c r="J105" s="78"/>
    </row>
    <row r="106" spans="1:10" x14ac:dyDescent="0.25">
      <c r="A106" s="78"/>
      <c r="B106" s="78"/>
      <c r="C106" s="78"/>
      <c r="D106" s="78"/>
      <c r="E106" s="78"/>
      <c r="F106" s="78"/>
      <c r="G106" s="78"/>
      <c r="H106" s="78"/>
      <c r="I106" s="78"/>
      <c r="J106" s="78"/>
    </row>
    <row r="107" spans="1:10" x14ac:dyDescent="0.25">
      <c r="A107" s="78"/>
      <c r="B107" s="78"/>
      <c r="C107" s="78"/>
      <c r="D107" s="78"/>
      <c r="E107" s="78"/>
      <c r="F107" s="78"/>
      <c r="G107" s="78"/>
      <c r="H107" s="78"/>
      <c r="I107" s="78"/>
      <c r="J107" s="78"/>
    </row>
    <row r="108" spans="1:10" x14ac:dyDescent="0.25">
      <c r="A108" s="78"/>
      <c r="B108" s="78"/>
      <c r="C108" s="78"/>
      <c r="D108" s="78"/>
      <c r="E108" s="78"/>
      <c r="F108" s="78"/>
      <c r="G108" s="78"/>
      <c r="H108" s="78"/>
      <c r="I108" s="78"/>
      <c r="J108" s="78"/>
    </row>
    <row r="109" spans="1:10" x14ac:dyDescent="0.25">
      <c r="A109" s="78"/>
      <c r="B109" s="78"/>
      <c r="C109" s="78"/>
      <c r="D109" s="78"/>
      <c r="E109" s="78"/>
      <c r="F109" s="78"/>
      <c r="G109" s="78"/>
      <c r="H109" s="78"/>
      <c r="I109" s="78"/>
      <c r="J109" s="78"/>
    </row>
    <row r="110" spans="1:10" x14ac:dyDescent="0.25">
      <c r="A110" s="78"/>
      <c r="B110" s="78"/>
      <c r="C110" s="78"/>
      <c r="D110" s="78"/>
      <c r="E110" s="78"/>
      <c r="F110" s="78"/>
      <c r="G110" s="78"/>
      <c r="H110" s="78"/>
      <c r="I110" s="78"/>
      <c r="J110" s="78"/>
    </row>
    <row r="111" spans="1:10" x14ac:dyDescent="0.25">
      <c r="A111" s="78"/>
      <c r="B111" s="78"/>
      <c r="C111" s="78"/>
      <c r="D111" s="78"/>
      <c r="E111" s="78"/>
      <c r="F111" s="78"/>
      <c r="G111" s="78"/>
      <c r="H111" s="78"/>
      <c r="I111" s="78"/>
      <c r="J111" s="78"/>
    </row>
    <row r="112" spans="1:10" x14ac:dyDescent="0.25">
      <c r="A112" s="78"/>
      <c r="B112" s="78"/>
      <c r="C112" s="78"/>
      <c r="D112" s="78"/>
      <c r="E112" s="78"/>
      <c r="F112" s="78"/>
      <c r="G112" s="78"/>
      <c r="H112" s="78"/>
      <c r="I112" s="78"/>
      <c r="J112" s="78"/>
    </row>
    <row r="113" spans="1:10" x14ac:dyDescent="0.25">
      <c r="A113" s="78"/>
      <c r="B113" s="78"/>
      <c r="C113" s="78"/>
      <c r="D113" s="78"/>
      <c r="E113" s="78"/>
      <c r="F113" s="78"/>
      <c r="G113" s="78"/>
      <c r="H113" s="78"/>
      <c r="I113" s="78"/>
      <c r="J113" s="78"/>
    </row>
    <row r="114" spans="1:10" x14ac:dyDescent="0.25">
      <c r="A114" s="78"/>
      <c r="B114" s="78"/>
      <c r="C114" s="78"/>
      <c r="D114" s="78"/>
      <c r="E114" s="78"/>
      <c r="F114" s="78"/>
      <c r="G114" s="78"/>
      <c r="H114" s="78"/>
      <c r="I114" s="78"/>
      <c r="J114" s="78"/>
    </row>
    <row r="115" spans="1:10" x14ac:dyDescent="0.25">
      <c r="A115" s="78"/>
      <c r="B115" s="78"/>
      <c r="C115" s="78"/>
      <c r="D115" s="78"/>
      <c r="E115" s="78"/>
      <c r="F115" s="78"/>
      <c r="G115" s="78"/>
      <c r="H115" s="78"/>
      <c r="I115" s="78"/>
      <c r="J115" s="78"/>
    </row>
    <row r="116" spans="1:10" x14ac:dyDescent="0.25">
      <c r="A116" s="78"/>
      <c r="B116" s="78"/>
      <c r="C116" s="78"/>
      <c r="D116" s="78"/>
      <c r="E116" s="78"/>
      <c r="F116" s="78"/>
      <c r="G116" s="78"/>
      <c r="H116" s="78"/>
      <c r="I116" s="78"/>
      <c r="J116" s="78"/>
    </row>
    <row r="117" spans="1:10" x14ac:dyDescent="0.25">
      <c r="A117" s="78"/>
      <c r="B117" s="78"/>
      <c r="C117" s="78"/>
      <c r="D117" s="78"/>
      <c r="E117" s="78"/>
      <c r="F117" s="78"/>
      <c r="G117" s="78"/>
      <c r="H117" s="78"/>
      <c r="I117" s="78"/>
      <c r="J117" s="78"/>
    </row>
    <row r="118" spans="1:10" x14ac:dyDescent="0.25">
      <c r="A118" s="78"/>
      <c r="B118" s="78"/>
      <c r="C118" s="78"/>
      <c r="D118" s="78"/>
      <c r="E118" s="78"/>
      <c r="F118" s="78"/>
      <c r="G118" s="78"/>
      <c r="H118" s="78"/>
      <c r="I118" s="78"/>
      <c r="J118" s="78"/>
    </row>
    <row r="119" spans="1:10" x14ac:dyDescent="0.25">
      <c r="A119" s="78"/>
      <c r="B119" s="78"/>
      <c r="C119" s="78"/>
      <c r="D119" s="78"/>
      <c r="E119" s="78"/>
      <c r="F119" s="78"/>
      <c r="G119" s="78"/>
      <c r="H119" s="78"/>
      <c r="I119" s="78"/>
      <c r="J119" s="78"/>
    </row>
    <row r="120" spans="1:10" x14ac:dyDescent="0.25">
      <c r="A120" s="78"/>
      <c r="B120" s="78"/>
      <c r="C120" s="78"/>
      <c r="D120" s="78"/>
      <c r="E120" s="78"/>
      <c r="F120" s="78"/>
      <c r="G120" s="78"/>
      <c r="H120" s="78"/>
      <c r="I120" s="78"/>
      <c r="J120" s="78"/>
    </row>
    <row r="121" spans="1:10" x14ac:dyDescent="0.25">
      <c r="A121" s="78"/>
      <c r="B121" s="78"/>
      <c r="C121" s="78"/>
      <c r="D121" s="78"/>
      <c r="E121" s="78"/>
      <c r="F121" s="78"/>
      <c r="G121" s="78"/>
      <c r="H121" s="78"/>
      <c r="I121" s="78"/>
      <c r="J121" s="78"/>
    </row>
    <row r="122" spans="1:10" x14ac:dyDescent="0.25">
      <c r="A122" s="78"/>
      <c r="B122" s="78"/>
      <c r="C122" s="78"/>
      <c r="D122" s="78"/>
      <c r="E122" s="78"/>
      <c r="F122" s="78"/>
      <c r="G122" s="78"/>
      <c r="H122" s="78"/>
      <c r="I122" s="78"/>
      <c r="J122" s="78"/>
    </row>
    <row r="123" spans="1:10" x14ac:dyDescent="0.25">
      <c r="A123" s="78"/>
      <c r="B123" s="78"/>
      <c r="C123" s="78"/>
      <c r="D123" s="78"/>
      <c r="E123" s="78"/>
      <c r="F123" s="78"/>
      <c r="G123" s="78"/>
      <c r="H123" s="78"/>
      <c r="I123" s="78"/>
      <c r="J123" s="78"/>
    </row>
    <row r="124" spans="1:10" x14ac:dyDescent="0.25">
      <c r="A124" s="78"/>
      <c r="B124" s="78"/>
      <c r="C124" s="78"/>
      <c r="D124" s="78"/>
      <c r="E124" s="78"/>
      <c r="F124" s="78"/>
      <c r="G124" s="78"/>
      <c r="H124" s="78"/>
      <c r="I124" s="78"/>
      <c r="J124" s="78"/>
    </row>
    <row r="125" spans="1:10" x14ac:dyDescent="0.25">
      <c r="A125" s="78"/>
      <c r="B125" s="78"/>
      <c r="C125" s="78"/>
      <c r="D125" s="78"/>
      <c r="E125" s="78"/>
      <c r="F125" s="78"/>
      <c r="G125" s="78"/>
      <c r="H125" s="78"/>
      <c r="I125" s="78"/>
      <c r="J125" s="78"/>
    </row>
    <row r="126" spans="1:10" x14ac:dyDescent="0.25">
      <c r="A126" s="78"/>
      <c r="B126" s="78"/>
      <c r="C126" s="78"/>
      <c r="D126" s="78"/>
      <c r="E126" s="78"/>
      <c r="F126" s="78"/>
      <c r="G126" s="78"/>
      <c r="H126" s="78"/>
      <c r="I126" s="78"/>
      <c r="J126" s="78"/>
    </row>
    <row r="127" spans="1:10" x14ac:dyDescent="0.25">
      <c r="A127" s="78"/>
      <c r="B127" s="78"/>
      <c r="C127" s="78"/>
      <c r="D127" s="78"/>
      <c r="E127" s="78"/>
      <c r="F127" s="78"/>
      <c r="G127" s="78"/>
      <c r="H127" s="78"/>
      <c r="I127" s="78"/>
      <c r="J127" s="78"/>
    </row>
    <row r="128" spans="1:10" x14ac:dyDescent="0.25">
      <c r="A128" s="78"/>
      <c r="B128" s="78"/>
      <c r="C128" s="78"/>
      <c r="D128" s="78"/>
      <c r="E128" s="78"/>
      <c r="F128" s="78"/>
      <c r="G128" s="78"/>
      <c r="H128" s="78"/>
      <c r="I128" s="78"/>
      <c r="J128" s="78"/>
    </row>
    <row r="129" spans="1:10" x14ac:dyDescent="0.25">
      <c r="A129" s="78"/>
      <c r="B129" s="78"/>
      <c r="C129" s="78"/>
      <c r="D129" s="78"/>
      <c r="E129" s="78"/>
      <c r="F129" s="78"/>
      <c r="G129" s="78"/>
      <c r="H129" s="78"/>
      <c r="I129" s="78"/>
      <c r="J129" s="78"/>
    </row>
    <row r="130" spans="1:10" x14ac:dyDescent="0.25">
      <c r="A130" s="78"/>
      <c r="B130" s="78"/>
      <c r="C130" s="78"/>
      <c r="D130" s="78"/>
      <c r="E130" s="78"/>
      <c r="F130" s="78"/>
      <c r="G130" s="78"/>
      <c r="H130" s="78"/>
      <c r="I130" s="78"/>
      <c r="J130" s="78"/>
    </row>
    <row r="131" spans="1:10" x14ac:dyDescent="0.25">
      <c r="A131" s="78"/>
      <c r="B131" s="78"/>
      <c r="C131" s="78"/>
      <c r="D131" s="78"/>
      <c r="E131" s="78"/>
      <c r="F131" s="78"/>
      <c r="G131" s="78"/>
      <c r="H131" s="78"/>
      <c r="I131" s="78"/>
      <c r="J131" s="78"/>
    </row>
    <row r="132" spans="1:10" x14ac:dyDescent="0.25">
      <c r="A132" s="78"/>
      <c r="B132" s="78"/>
      <c r="C132" s="78"/>
      <c r="D132" s="78"/>
      <c r="E132" s="78"/>
      <c r="F132" s="78"/>
      <c r="G132" s="78"/>
      <c r="H132" s="78"/>
      <c r="I132" s="78"/>
      <c r="J132" s="78"/>
    </row>
    <row r="133" spans="1:10" x14ac:dyDescent="0.25">
      <c r="A133" s="78"/>
      <c r="B133" s="78"/>
      <c r="C133" s="78"/>
      <c r="D133" s="78"/>
      <c r="E133" s="78"/>
      <c r="F133" s="78"/>
      <c r="G133" s="78"/>
      <c r="H133" s="78"/>
      <c r="I133" s="78"/>
      <c r="J133" s="78"/>
    </row>
    <row r="134" spans="1:10" x14ac:dyDescent="0.25">
      <c r="A134" s="78"/>
      <c r="B134" s="78"/>
      <c r="C134" s="78"/>
      <c r="D134" s="78"/>
      <c r="E134" s="78"/>
      <c r="F134" s="78"/>
      <c r="G134" s="78"/>
      <c r="H134" s="78"/>
      <c r="I134" s="78"/>
      <c r="J134" s="78"/>
    </row>
    <row r="135" spans="1:10" x14ac:dyDescent="0.25">
      <c r="A135" s="78"/>
      <c r="B135" s="78"/>
      <c r="C135" s="78"/>
      <c r="D135" s="78"/>
      <c r="E135" s="78"/>
      <c r="F135" s="78"/>
      <c r="G135" s="78"/>
      <c r="H135" s="78"/>
      <c r="I135" s="78"/>
      <c r="J135" s="78"/>
    </row>
    <row r="136" spans="1:10" x14ac:dyDescent="0.25">
      <c r="A136" s="78"/>
      <c r="B136" s="78"/>
      <c r="C136" s="78"/>
      <c r="D136" s="78"/>
      <c r="E136" s="78"/>
      <c r="F136" s="78"/>
      <c r="G136" s="78"/>
      <c r="H136" s="78"/>
      <c r="I136" s="78"/>
      <c r="J136" s="78"/>
    </row>
    <row r="137" spans="1:10" x14ac:dyDescent="0.25">
      <c r="A137" s="78"/>
      <c r="B137" s="78"/>
      <c r="C137" s="78"/>
      <c r="D137" s="78"/>
      <c r="E137" s="78"/>
      <c r="F137" s="78"/>
      <c r="G137" s="78"/>
      <c r="H137" s="78"/>
      <c r="I137" s="78"/>
      <c r="J137" s="78"/>
    </row>
    <row r="138" spans="1:10" x14ac:dyDescent="0.25">
      <c r="A138" s="78"/>
      <c r="B138" s="78"/>
      <c r="C138" s="78"/>
      <c r="D138" s="78"/>
      <c r="E138" s="78"/>
      <c r="F138" s="78"/>
      <c r="G138" s="78"/>
      <c r="H138" s="78"/>
      <c r="I138" s="78"/>
      <c r="J138" s="78"/>
    </row>
    <row r="139" spans="1:10" x14ac:dyDescent="0.25">
      <c r="A139" s="78"/>
      <c r="B139" s="78"/>
      <c r="C139" s="78"/>
      <c r="D139" s="78"/>
      <c r="E139" s="78"/>
      <c r="F139" s="78"/>
      <c r="G139" s="78"/>
      <c r="H139" s="78"/>
      <c r="I139" s="78"/>
      <c r="J139" s="78"/>
    </row>
    <row r="140" spans="1:10" x14ac:dyDescent="0.25">
      <c r="A140" s="78"/>
      <c r="B140" s="78"/>
      <c r="C140" s="78"/>
      <c r="D140" s="78"/>
      <c r="E140" s="78"/>
      <c r="F140" s="78"/>
      <c r="G140" s="78"/>
      <c r="H140" s="78"/>
      <c r="I140" s="78"/>
      <c r="J140" s="78"/>
    </row>
    <row r="141" spans="1:10" x14ac:dyDescent="0.25">
      <c r="A141" s="78"/>
      <c r="B141" s="78"/>
      <c r="C141" s="78"/>
      <c r="D141" s="78"/>
      <c r="E141" s="78"/>
      <c r="F141" s="78"/>
      <c r="G141" s="78"/>
      <c r="H141" s="78"/>
      <c r="I141" s="78"/>
      <c r="J141" s="78"/>
    </row>
    <row r="142" spans="1:10" x14ac:dyDescent="0.25">
      <c r="A142" s="78"/>
      <c r="B142" s="78"/>
      <c r="C142" s="78"/>
      <c r="D142" s="78"/>
      <c r="E142" s="78"/>
      <c r="F142" s="78"/>
      <c r="G142" s="78"/>
      <c r="H142" s="78"/>
      <c r="I142" s="78"/>
      <c r="J142" s="78"/>
    </row>
    <row r="143" spans="1:10" x14ac:dyDescent="0.25">
      <c r="A143" s="78"/>
      <c r="B143" s="78"/>
      <c r="C143" s="78"/>
      <c r="D143" s="78"/>
      <c r="E143" s="78"/>
      <c r="F143" s="78"/>
      <c r="G143" s="78"/>
      <c r="H143" s="78"/>
      <c r="I143" s="78"/>
      <c r="J143" s="78"/>
    </row>
    <row r="144" spans="1:10" x14ac:dyDescent="0.25">
      <c r="A144" s="78"/>
      <c r="B144" s="78"/>
      <c r="C144" s="78"/>
      <c r="D144" s="78"/>
      <c r="E144" s="78"/>
      <c r="F144" s="78"/>
      <c r="G144" s="78"/>
      <c r="H144" s="78"/>
      <c r="I144" s="78"/>
      <c r="J144" s="78"/>
    </row>
    <row r="145" spans="1:10" x14ac:dyDescent="0.25">
      <c r="A145" s="78"/>
      <c r="B145" s="78"/>
      <c r="C145" s="78"/>
      <c r="D145" s="78"/>
      <c r="E145" s="78"/>
      <c r="F145" s="78"/>
      <c r="G145" s="78"/>
      <c r="H145" s="78"/>
      <c r="I145" s="78"/>
      <c r="J145" s="78"/>
    </row>
    <row r="146" spans="1:10" x14ac:dyDescent="0.25">
      <c r="A146" s="78"/>
      <c r="B146" s="78"/>
      <c r="C146" s="78"/>
      <c r="D146" s="78"/>
      <c r="E146" s="78"/>
      <c r="F146" s="78"/>
      <c r="G146" s="78"/>
      <c r="H146" s="78"/>
      <c r="I146" s="78"/>
      <c r="J146" s="78"/>
    </row>
    <row r="147" spans="1:10" x14ac:dyDescent="0.25">
      <c r="A147" s="78"/>
      <c r="B147" s="78"/>
      <c r="C147" s="78"/>
      <c r="D147" s="78"/>
      <c r="E147" s="78"/>
      <c r="F147" s="78"/>
      <c r="G147" s="78"/>
      <c r="H147" s="78"/>
      <c r="I147" s="78"/>
      <c r="J147" s="78"/>
    </row>
    <row r="148" spans="1:10" x14ac:dyDescent="0.25">
      <c r="A148" s="78"/>
      <c r="B148" s="78"/>
      <c r="C148" s="78"/>
      <c r="D148" s="78"/>
      <c r="E148" s="78"/>
      <c r="F148" s="78"/>
      <c r="G148" s="78"/>
      <c r="H148" s="78"/>
      <c r="I148" s="78"/>
      <c r="J148" s="78"/>
    </row>
    <row r="149" spans="1:10" x14ac:dyDescent="0.25">
      <c r="A149" s="78"/>
      <c r="B149" s="78"/>
      <c r="C149" s="78"/>
      <c r="D149" s="78"/>
      <c r="E149" s="78"/>
      <c r="F149" s="78"/>
      <c r="G149" s="78"/>
      <c r="H149" s="78"/>
      <c r="I149" s="78"/>
      <c r="J149" s="78"/>
    </row>
    <row r="150" spans="1:10" x14ac:dyDescent="0.25">
      <c r="A150" s="78"/>
      <c r="B150" s="78"/>
      <c r="C150" s="78"/>
      <c r="D150" s="78"/>
      <c r="E150" s="78"/>
      <c r="F150" s="78"/>
      <c r="G150" s="78"/>
      <c r="H150" s="78"/>
      <c r="I150" s="78"/>
      <c r="J150" s="78"/>
    </row>
    <row r="151" spans="1:10" x14ac:dyDescent="0.25">
      <c r="A151" s="78"/>
      <c r="B151" s="78"/>
      <c r="C151" s="78"/>
      <c r="D151" s="78"/>
      <c r="E151" s="78"/>
      <c r="F151" s="78"/>
      <c r="G151" s="78"/>
      <c r="H151" s="78"/>
      <c r="I151" s="78"/>
      <c r="J151" s="78"/>
    </row>
    <row r="152" spans="1:10" x14ac:dyDescent="0.25">
      <c r="A152" s="78"/>
      <c r="B152" s="78"/>
      <c r="C152" s="78"/>
      <c r="D152" s="78"/>
      <c r="E152" s="78"/>
      <c r="F152" s="78"/>
      <c r="G152" s="78"/>
      <c r="H152" s="78"/>
      <c r="I152" s="78"/>
      <c r="J152" s="78"/>
    </row>
    <row r="153" spans="1:10" x14ac:dyDescent="0.25">
      <c r="A153" s="78"/>
      <c r="B153" s="78"/>
      <c r="C153" s="78"/>
      <c r="D153" s="78"/>
      <c r="E153" s="78"/>
      <c r="F153" s="78"/>
      <c r="G153" s="78"/>
      <c r="H153" s="78"/>
      <c r="I153" s="78"/>
      <c r="J153" s="78"/>
    </row>
    <row r="154" spans="1:10" x14ac:dyDescent="0.25">
      <c r="A154" s="78"/>
      <c r="B154" s="78"/>
      <c r="C154" s="78"/>
      <c r="D154" s="78"/>
      <c r="E154" s="78"/>
      <c r="F154" s="78"/>
      <c r="G154" s="78"/>
      <c r="H154" s="78"/>
      <c r="I154" s="78"/>
      <c r="J154" s="78"/>
    </row>
    <row r="155" spans="1:10" x14ac:dyDescent="0.25">
      <c r="A155" s="78"/>
      <c r="B155" s="78"/>
      <c r="C155" s="78"/>
      <c r="D155" s="78"/>
      <c r="E155" s="78"/>
      <c r="F155" s="78"/>
      <c r="G155" s="78"/>
      <c r="H155" s="78"/>
      <c r="I155" s="78"/>
      <c r="J155" s="78"/>
    </row>
    <row r="156" spans="1:10" x14ac:dyDescent="0.25">
      <c r="A156" s="78"/>
      <c r="B156" s="78"/>
      <c r="C156" s="78"/>
      <c r="D156" s="78"/>
      <c r="E156" s="78"/>
      <c r="F156" s="78"/>
      <c r="G156" s="78"/>
      <c r="H156" s="78"/>
      <c r="I156" s="78"/>
      <c r="J156" s="78"/>
    </row>
    <row r="157" spans="1:10" x14ac:dyDescent="0.25">
      <c r="A157" s="78"/>
      <c r="B157" s="78"/>
      <c r="C157" s="78"/>
      <c r="D157" s="78"/>
      <c r="E157" s="78"/>
      <c r="F157" s="78"/>
      <c r="G157" s="78"/>
      <c r="H157" s="78"/>
      <c r="I157" s="78"/>
      <c r="J157" s="78"/>
    </row>
    <row r="158" spans="1:10" x14ac:dyDescent="0.25">
      <c r="A158" s="78"/>
      <c r="B158" s="78"/>
      <c r="C158" s="78"/>
      <c r="D158" s="78"/>
      <c r="E158" s="78"/>
      <c r="F158" s="78"/>
      <c r="G158" s="78"/>
      <c r="H158" s="78"/>
      <c r="I158" s="78"/>
      <c r="J158" s="78"/>
    </row>
    <row r="159" spans="1:10" x14ac:dyDescent="0.25">
      <c r="A159" s="78"/>
      <c r="B159" s="78"/>
      <c r="C159" s="78"/>
      <c r="D159" s="78"/>
      <c r="E159" s="78"/>
      <c r="F159" s="78"/>
      <c r="G159" s="78"/>
      <c r="H159" s="78"/>
      <c r="I159" s="78"/>
      <c r="J159" s="78"/>
    </row>
    <row r="160" spans="1:10" x14ac:dyDescent="0.25">
      <c r="A160" s="78"/>
      <c r="B160" s="78"/>
      <c r="C160" s="78"/>
      <c r="D160" s="78"/>
      <c r="E160" s="78"/>
      <c r="F160" s="78"/>
      <c r="G160" s="78"/>
      <c r="H160" s="78"/>
      <c r="I160" s="78"/>
      <c r="J160" s="78"/>
    </row>
    <row r="161" spans="1:10" x14ac:dyDescent="0.25">
      <c r="A161" s="78"/>
      <c r="B161" s="78"/>
      <c r="C161" s="78"/>
      <c r="D161" s="78"/>
      <c r="E161" s="78"/>
      <c r="F161" s="78"/>
      <c r="G161" s="78"/>
      <c r="H161" s="78"/>
      <c r="I161" s="78"/>
      <c r="J161" s="78"/>
    </row>
    <row r="162" spans="1:10" x14ac:dyDescent="0.25">
      <c r="A162" s="78"/>
      <c r="B162" s="78"/>
      <c r="C162" s="78"/>
      <c r="D162" s="78"/>
      <c r="E162" s="78"/>
      <c r="F162" s="78"/>
      <c r="G162" s="78"/>
      <c r="H162" s="78"/>
      <c r="I162" s="78"/>
      <c r="J162" s="78"/>
    </row>
    <row r="163" spans="1:10" x14ac:dyDescent="0.25">
      <c r="A163" s="78"/>
      <c r="B163" s="78"/>
      <c r="C163" s="78"/>
      <c r="D163" s="78"/>
      <c r="E163" s="78"/>
      <c r="F163" s="78"/>
      <c r="G163" s="78"/>
      <c r="H163" s="78"/>
      <c r="I163" s="78"/>
      <c r="J163" s="78"/>
    </row>
    <row r="164" spans="1:10" x14ac:dyDescent="0.25">
      <c r="A164" s="78"/>
      <c r="B164" s="78"/>
      <c r="C164" s="78"/>
      <c r="D164" s="78"/>
      <c r="E164" s="78"/>
      <c r="F164" s="78"/>
      <c r="G164" s="78"/>
      <c r="H164" s="78"/>
      <c r="I164" s="78"/>
      <c r="J164" s="78"/>
    </row>
    <row r="165" spans="1:10" x14ac:dyDescent="0.25">
      <c r="A165" s="78"/>
      <c r="B165" s="78"/>
      <c r="C165" s="78"/>
      <c r="D165" s="78"/>
      <c r="E165" s="78"/>
      <c r="F165" s="78"/>
      <c r="G165" s="78"/>
      <c r="H165" s="78"/>
      <c r="I165" s="78"/>
      <c r="J165" s="78"/>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8A59-F478-4A28-ABF9-8E329842FB4B}">
  <dimension ref="A1:A177"/>
  <sheetViews>
    <sheetView zoomScale="106" zoomScaleNormal="106" workbookViewId="0"/>
  </sheetViews>
  <sheetFormatPr defaultColWidth="8.88671875" defaultRowHeight="13.2" x14ac:dyDescent="0.25"/>
  <cols>
    <col min="1" max="1" width="83.109375" style="5" bestFit="1" customWidth="1"/>
  </cols>
  <sheetData>
    <row r="1" spans="1:1" x14ac:dyDescent="0.25">
      <c r="A1" s="8" t="s">
        <v>99</v>
      </c>
    </row>
    <row r="2" spans="1:1" x14ac:dyDescent="0.25">
      <c r="A2" s="9" t="s">
        <v>100</v>
      </c>
    </row>
    <row r="3" spans="1:1" x14ac:dyDescent="0.25">
      <c r="A3" s="7" t="s">
        <v>101</v>
      </c>
    </row>
    <row r="4" spans="1:1" x14ac:dyDescent="0.25">
      <c r="A4" s="6" t="s">
        <v>102</v>
      </c>
    </row>
    <row r="5" spans="1:1" x14ac:dyDescent="0.25">
      <c r="A5" s="6" t="s">
        <v>103</v>
      </c>
    </row>
    <row r="6" spans="1:1" x14ac:dyDescent="0.25">
      <c r="A6" s="7" t="s">
        <v>104</v>
      </c>
    </row>
    <row r="7" spans="1:1" x14ac:dyDescent="0.25">
      <c r="A7" s="6" t="s">
        <v>105</v>
      </c>
    </row>
    <row r="8" spans="1:1" x14ac:dyDescent="0.25">
      <c r="A8" s="6" t="s">
        <v>106</v>
      </c>
    </row>
    <row r="9" spans="1:1" x14ac:dyDescent="0.25">
      <c r="A9" s="7" t="s">
        <v>107</v>
      </c>
    </row>
    <row r="10" spans="1:1" x14ac:dyDescent="0.25">
      <c r="A10" s="6" t="s">
        <v>108</v>
      </c>
    </row>
    <row r="11" spans="1:1" x14ac:dyDescent="0.25">
      <c r="A11" s="6" t="s">
        <v>109</v>
      </c>
    </row>
    <row r="12" spans="1:1" x14ac:dyDescent="0.25">
      <c r="A12" s="6" t="s">
        <v>110</v>
      </c>
    </row>
    <row r="13" spans="1:1" x14ac:dyDescent="0.25">
      <c r="A13" s="7" t="s">
        <v>111</v>
      </c>
    </row>
    <row r="14" spans="1:1" x14ac:dyDescent="0.25">
      <c r="A14" s="6" t="s">
        <v>112</v>
      </c>
    </row>
    <row r="15" spans="1:1" x14ac:dyDescent="0.25">
      <c r="A15" s="6" t="s">
        <v>113</v>
      </c>
    </row>
    <row r="16" spans="1:1" x14ac:dyDescent="0.25">
      <c r="A16" s="6" t="s">
        <v>114</v>
      </c>
    </row>
    <row r="17" spans="1:1" x14ac:dyDescent="0.25">
      <c r="A17" s="6" t="s">
        <v>115</v>
      </c>
    </row>
    <row r="18" spans="1:1" x14ac:dyDescent="0.25">
      <c r="A18" s="6" t="s">
        <v>116</v>
      </c>
    </row>
    <row r="19" spans="1:1" x14ac:dyDescent="0.25">
      <c r="A19" s="6" t="s">
        <v>117</v>
      </c>
    </row>
    <row r="20" spans="1:1" x14ac:dyDescent="0.25">
      <c r="A20" s="7" t="s">
        <v>118</v>
      </c>
    </row>
    <row r="21" spans="1:1" x14ac:dyDescent="0.25">
      <c r="A21" s="6" t="s">
        <v>119</v>
      </c>
    </row>
    <row r="22" spans="1:1" x14ac:dyDescent="0.25">
      <c r="A22" s="6" t="s">
        <v>120</v>
      </c>
    </row>
    <row r="23" spans="1:1" x14ac:dyDescent="0.25">
      <c r="A23" s="7" t="s">
        <v>121</v>
      </c>
    </row>
    <row r="24" spans="1:1" x14ac:dyDescent="0.25">
      <c r="A24" s="6" t="s">
        <v>122</v>
      </c>
    </row>
    <row r="25" spans="1:1" x14ac:dyDescent="0.25">
      <c r="A25" s="6" t="s">
        <v>123</v>
      </c>
    </row>
    <row r="26" spans="1:1" x14ac:dyDescent="0.25">
      <c r="A26" s="7" t="s">
        <v>124</v>
      </c>
    </row>
    <row r="27" spans="1:1" x14ac:dyDescent="0.25">
      <c r="A27" s="6" t="s">
        <v>125</v>
      </c>
    </row>
    <row r="28" spans="1:1" x14ac:dyDescent="0.25">
      <c r="A28" s="9" t="s">
        <v>126</v>
      </c>
    </row>
    <row r="29" spans="1:1" x14ac:dyDescent="0.25">
      <c r="A29" s="7" t="s">
        <v>127</v>
      </c>
    </row>
    <row r="30" spans="1:1" x14ac:dyDescent="0.25">
      <c r="A30" s="6" t="s">
        <v>128</v>
      </c>
    </row>
    <row r="31" spans="1:1" x14ac:dyDescent="0.25">
      <c r="A31" s="6" t="s">
        <v>129</v>
      </c>
    </row>
    <row r="32" spans="1:1" x14ac:dyDescent="0.25">
      <c r="A32" s="6" t="s">
        <v>130</v>
      </c>
    </row>
    <row r="33" spans="1:1" x14ac:dyDescent="0.25">
      <c r="A33" s="7" t="s">
        <v>131</v>
      </c>
    </row>
    <row r="34" spans="1:1" x14ac:dyDescent="0.25">
      <c r="A34" s="6" t="s">
        <v>132</v>
      </c>
    </row>
    <row r="35" spans="1:1" x14ac:dyDescent="0.25">
      <c r="A35" s="4" t="s">
        <v>133</v>
      </c>
    </row>
    <row r="36" spans="1:1" x14ac:dyDescent="0.25">
      <c r="A36" s="6" t="s">
        <v>134</v>
      </c>
    </row>
    <row r="37" spans="1:1" x14ac:dyDescent="0.25">
      <c r="A37" s="6" t="s">
        <v>135</v>
      </c>
    </row>
    <row r="38" spans="1:1" x14ac:dyDescent="0.25">
      <c r="A38" s="6" t="s">
        <v>136</v>
      </c>
    </row>
    <row r="39" spans="1:1" x14ac:dyDescent="0.25">
      <c r="A39" s="6" t="s">
        <v>137</v>
      </c>
    </row>
    <row r="40" spans="1:1" x14ac:dyDescent="0.25">
      <c r="A40" s="6" t="s">
        <v>138</v>
      </c>
    </row>
    <row r="41" spans="1:1" x14ac:dyDescent="0.25">
      <c r="A41" s="7" t="s">
        <v>139</v>
      </c>
    </row>
    <row r="42" spans="1:1" x14ac:dyDescent="0.25">
      <c r="A42" s="6" t="s">
        <v>140</v>
      </c>
    </row>
    <row r="43" spans="1:1" x14ac:dyDescent="0.25">
      <c r="A43" s="7" t="s">
        <v>141</v>
      </c>
    </row>
    <row r="44" spans="1:1" x14ac:dyDescent="0.25">
      <c r="A44" s="6" t="s">
        <v>142</v>
      </c>
    </row>
    <row r="45" spans="1:1" x14ac:dyDescent="0.25">
      <c r="A45" s="6" t="s">
        <v>143</v>
      </c>
    </row>
    <row r="46" spans="1:1" x14ac:dyDescent="0.25">
      <c r="A46" s="4" t="s">
        <v>144</v>
      </c>
    </row>
    <row r="47" spans="1:1" x14ac:dyDescent="0.25">
      <c r="A47" s="4" t="s">
        <v>145</v>
      </c>
    </row>
    <row r="48" spans="1:1" x14ac:dyDescent="0.25">
      <c r="A48" s="4" t="s">
        <v>146</v>
      </c>
    </row>
    <row r="49" spans="1:1" x14ac:dyDescent="0.25">
      <c r="A49" s="6" t="s">
        <v>147</v>
      </c>
    </row>
    <row r="50" spans="1:1" x14ac:dyDescent="0.25">
      <c r="A50" s="6" t="s">
        <v>148</v>
      </c>
    </row>
    <row r="51" spans="1:1" x14ac:dyDescent="0.25">
      <c r="A51" s="7" t="s">
        <v>149</v>
      </c>
    </row>
    <row r="52" spans="1:1" x14ac:dyDescent="0.25">
      <c r="A52" s="6" t="s">
        <v>150</v>
      </c>
    </row>
    <row r="53" spans="1:1" x14ac:dyDescent="0.25">
      <c r="A53" s="9" t="s">
        <v>151</v>
      </c>
    </row>
    <row r="54" spans="1:1" x14ac:dyDescent="0.25">
      <c r="A54" s="7" t="s">
        <v>152</v>
      </c>
    </row>
    <row r="55" spans="1:1" x14ac:dyDescent="0.25">
      <c r="A55" s="6" t="s">
        <v>153</v>
      </c>
    </row>
    <row r="56" spans="1:1" x14ac:dyDescent="0.25">
      <c r="A56" s="6" t="s">
        <v>154</v>
      </c>
    </row>
    <row r="57" spans="1:1" x14ac:dyDescent="0.25">
      <c r="A57" s="7" t="s">
        <v>155</v>
      </c>
    </row>
    <row r="58" spans="1:1" x14ac:dyDescent="0.25">
      <c r="A58" s="6" t="s">
        <v>156</v>
      </c>
    </row>
    <row r="59" spans="1:1" x14ac:dyDescent="0.25">
      <c r="A59" s="6" t="s">
        <v>157</v>
      </c>
    </row>
    <row r="60" spans="1:1" x14ac:dyDescent="0.25">
      <c r="A60" s="6" t="s">
        <v>158</v>
      </c>
    </row>
    <row r="61" spans="1:1" x14ac:dyDescent="0.25">
      <c r="A61" s="7" t="s">
        <v>159</v>
      </c>
    </row>
    <row r="62" spans="1:1" x14ac:dyDescent="0.25">
      <c r="A62" s="6" t="s">
        <v>160</v>
      </c>
    </row>
    <row r="63" spans="1:1" x14ac:dyDescent="0.25">
      <c r="A63" s="6" t="s">
        <v>161</v>
      </c>
    </row>
    <row r="64" spans="1:1" x14ac:dyDescent="0.25">
      <c r="A64" s="7" t="s">
        <v>162</v>
      </c>
    </row>
    <row r="65" spans="1:1" x14ac:dyDescent="0.25">
      <c r="A65" s="9" t="s">
        <v>163</v>
      </c>
    </row>
    <row r="66" spans="1:1" x14ac:dyDescent="0.25">
      <c r="A66" s="7" t="s">
        <v>164</v>
      </c>
    </row>
    <row r="67" spans="1:1" x14ac:dyDescent="0.25">
      <c r="A67" s="6" t="s">
        <v>165</v>
      </c>
    </row>
    <row r="68" spans="1:1" x14ac:dyDescent="0.25">
      <c r="A68" s="6" t="s">
        <v>166</v>
      </c>
    </row>
    <row r="69" spans="1:1" x14ac:dyDescent="0.25">
      <c r="A69" s="4" t="s">
        <v>167</v>
      </c>
    </row>
    <row r="70" spans="1:1" x14ac:dyDescent="0.25">
      <c r="A70" s="6" t="s">
        <v>168</v>
      </c>
    </row>
    <row r="71" spans="1:1" x14ac:dyDescent="0.25">
      <c r="A71" s="4" t="s">
        <v>169</v>
      </c>
    </row>
    <row r="72" spans="1:1" x14ac:dyDescent="0.25">
      <c r="A72" s="6" t="s">
        <v>170</v>
      </c>
    </row>
    <row r="73" spans="1:1" x14ac:dyDescent="0.25">
      <c r="A73" s="7" t="s">
        <v>171</v>
      </c>
    </row>
    <row r="74" spans="1:1" x14ac:dyDescent="0.25">
      <c r="A74" s="6" t="s">
        <v>172</v>
      </c>
    </row>
    <row r="75" spans="1:1" x14ac:dyDescent="0.25">
      <c r="A75" s="6" t="s">
        <v>173</v>
      </c>
    </row>
    <row r="76" spans="1:1" x14ac:dyDescent="0.25">
      <c r="A76" s="6" t="s">
        <v>174</v>
      </c>
    </row>
    <row r="77" spans="1:1" x14ac:dyDescent="0.25">
      <c r="A77" s="6" t="s">
        <v>175</v>
      </c>
    </row>
    <row r="78" spans="1:1" x14ac:dyDescent="0.25">
      <c r="A78" s="4" t="s">
        <v>176</v>
      </c>
    </row>
    <row r="79" spans="1:1" x14ac:dyDescent="0.25">
      <c r="A79" s="4" t="s">
        <v>177</v>
      </c>
    </row>
    <row r="80" spans="1:1" x14ac:dyDescent="0.25">
      <c r="A80" s="4" t="s">
        <v>178</v>
      </c>
    </row>
    <row r="81" spans="1:1" x14ac:dyDescent="0.25">
      <c r="A81" s="4" t="s">
        <v>179</v>
      </c>
    </row>
    <row r="82" spans="1:1" x14ac:dyDescent="0.25">
      <c r="A82" s="6" t="s">
        <v>180</v>
      </c>
    </row>
    <row r="83" spans="1:1" x14ac:dyDescent="0.25">
      <c r="A83" s="7" t="s">
        <v>181</v>
      </c>
    </row>
    <row r="84" spans="1:1" x14ac:dyDescent="0.25">
      <c r="A84" s="7" t="s">
        <v>182</v>
      </c>
    </row>
    <row r="85" spans="1:1" x14ac:dyDescent="0.25">
      <c r="A85" s="6" t="s">
        <v>183</v>
      </c>
    </row>
    <row r="86" spans="1:1" x14ac:dyDescent="0.25">
      <c r="A86" s="6" t="s">
        <v>184</v>
      </c>
    </row>
    <row r="87" spans="1:1" x14ac:dyDescent="0.25">
      <c r="A87" s="7" t="s">
        <v>185</v>
      </c>
    </row>
    <row r="88" spans="1:1" x14ac:dyDescent="0.25">
      <c r="A88" s="6" t="s">
        <v>186</v>
      </c>
    </row>
    <row r="89" spans="1:1" x14ac:dyDescent="0.25">
      <c r="A89" s="7" t="s">
        <v>187</v>
      </c>
    </row>
    <row r="90" spans="1:1" x14ac:dyDescent="0.25">
      <c r="A90" s="7" t="s">
        <v>188</v>
      </c>
    </row>
    <row r="91" spans="1:1" x14ac:dyDescent="0.25">
      <c r="A91" s="6" t="s">
        <v>189</v>
      </c>
    </row>
    <row r="92" spans="1:1" x14ac:dyDescent="0.25">
      <c r="A92" s="7" t="s">
        <v>190</v>
      </c>
    </row>
    <row r="93" spans="1:1" x14ac:dyDescent="0.25">
      <c r="A93" s="6" t="s">
        <v>191</v>
      </c>
    </row>
    <row r="94" spans="1:1" x14ac:dyDescent="0.25">
      <c r="A94" s="4" t="s">
        <v>192</v>
      </c>
    </row>
    <row r="95" spans="1:1" x14ac:dyDescent="0.25">
      <c r="A95" s="6" t="s">
        <v>193</v>
      </c>
    </row>
    <row r="96" spans="1:1" x14ac:dyDescent="0.25">
      <c r="A96" s="6" t="s">
        <v>194</v>
      </c>
    </row>
    <row r="97" spans="1:1" x14ac:dyDescent="0.25">
      <c r="A97" s="7" t="s">
        <v>195</v>
      </c>
    </row>
    <row r="98" spans="1:1" x14ac:dyDescent="0.25">
      <c r="A98" s="9" t="s">
        <v>196</v>
      </c>
    </row>
    <row r="99" spans="1:1" x14ac:dyDescent="0.25">
      <c r="A99" s="7" t="s">
        <v>197</v>
      </c>
    </row>
    <row r="100" spans="1:1" x14ac:dyDescent="0.25">
      <c r="A100" s="7" t="s">
        <v>198</v>
      </c>
    </row>
    <row r="101" spans="1:1" x14ac:dyDescent="0.25">
      <c r="A101" s="7" t="s">
        <v>199</v>
      </c>
    </row>
    <row r="102" spans="1:1" x14ac:dyDescent="0.25">
      <c r="A102" s="7" t="s">
        <v>200</v>
      </c>
    </row>
    <row r="103" spans="1:1" x14ac:dyDescent="0.25">
      <c r="A103" s="7" t="s">
        <v>201</v>
      </c>
    </row>
    <row r="104" spans="1:1" x14ac:dyDescent="0.25">
      <c r="A104" s="7" t="s">
        <v>202</v>
      </c>
    </row>
    <row r="105" spans="1:1" x14ac:dyDescent="0.25">
      <c r="A105" s="7" t="s">
        <v>203</v>
      </c>
    </row>
    <row r="106" spans="1:1" x14ac:dyDescent="0.25">
      <c r="A106" s="6" t="s">
        <v>204</v>
      </c>
    </row>
    <row r="107" spans="1:1" x14ac:dyDescent="0.25">
      <c r="A107" s="4" t="s">
        <v>205</v>
      </c>
    </row>
    <row r="108" spans="1:1" x14ac:dyDescent="0.25">
      <c r="A108" s="4" t="s">
        <v>206</v>
      </c>
    </row>
    <row r="109" spans="1:1" x14ac:dyDescent="0.25">
      <c r="A109" s="4" t="s">
        <v>207</v>
      </c>
    </row>
    <row r="110" spans="1:1" x14ac:dyDescent="0.25">
      <c r="A110" s="6" t="s">
        <v>208</v>
      </c>
    </row>
    <row r="111" spans="1:1" x14ac:dyDescent="0.25">
      <c r="A111" s="4" t="s">
        <v>209</v>
      </c>
    </row>
    <row r="112" spans="1:1" x14ac:dyDescent="0.25">
      <c r="A112" s="4" t="s">
        <v>210</v>
      </c>
    </row>
    <row r="113" spans="1:1" x14ac:dyDescent="0.25">
      <c r="A113" s="4" t="s">
        <v>211</v>
      </c>
    </row>
    <row r="114" spans="1:1" x14ac:dyDescent="0.25">
      <c r="A114" s="4" t="s">
        <v>212</v>
      </c>
    </row>
    <row r="115" spans="1:1" x14ac:dyDescent="0.25">
      <c r="A115" s="6" t="s">
        <v>213</v>
      </c>
    </row>
    <row r="116" spans="1:1" x14ac:dyDescent="0.25">
      <c r="A116" s="4" t="s">
        <v>214</v>
      </c>
    </row>
    <row r="117" spans="1:1" x14ac:dyDescent="0.25">
      <c r="A117" s="4" t="s">
        <v>215</v>
      </c>
    </row>
    <row r="118" spans="1:1" x14ac:dyDescent="0.25">
      <c r="A118" s="6" t="s">
        <v>216</v>
      </c>
    </row>
    <row r="119" spans="1:1" x14ac:dyDescent="0.25">
      <c r="A119" s="4" t="s">
        <v>217</v>
      </c>
    </row>
    <row r="120" spans="1:1" x14ac:dyDescent="0.25">
      <c r="A120" s="6" t="s">
        <v>218</v>
      </c>
    </row>
    <row r="121" spans="1:1" x14ac:dyDescent="0.25">
      <c r="A121" s="4" t="s">
        <v>219</v>
      </c>
    </row>
    <row r="122" spans="1:1" x14ac:dyDescent="0.25">
      <c r="A122" s="4" t="s">
        <v>220</v>
      </c>
    </row>
    <row r="123" spans="1:1" x14ac:dyDescent="0.25">
      <c r="A123" s="6" t="s">
        <v>221</v>
      </c>
    </row>
    <row r="124" spans="1:1" x14ac:dyDescent="0.25">
      <c r="A124" s="4" t="s">
        <v>222</v>
      </c>
    </row>
    <row r="125" spans="1:1" x14ac:dyDescent="0.25">
      <c r="A125" s="4" t="s">
        <v>223</v>
      </c>
    </row>
    <row r="126" spans="1:1" x14ac:dyDescent="0.25">
      <c r="A126" s="6" t="s">
        <v>224</v>
      </c>
    </row>
    <row r="127" spans="1:1" x14ac:dyDescent="0.25">
      <c r="A127" s="4" t="s">
        <v>225</v>
      </c>
    </row>
    <row r="128" spans="1:1" x14ac:dyDescent="0.25">
      <c r="A128" s="4" t="s">
        <v>226</v>
      </c>
    </row>
    <row r="129" spans="1:1" x14ac:dyDescent="0.25">
      <c r="A129" s="4" t="s">
        <v>227</v>
      </c>
    </row>
    <row r="130" spans="1:1" x14ac:dyDescent="0.25">
      <c r="A130" s="6" t="s">
        <v>228</v>
      </c>
    </row>
    <row r="131" spans="1:1" x14ac:dyDescent="0.25">
      <c r="A131" s="4" t="s">
        <v>229</v>
      </c>
    </row>
    <row r="132" spans="1:1" x14ac:dyDescent="0.25">
      <c r="A132" s="6" t="s">
        <v>230</v>
      </c>
    </row>
    <row r="133" spans="1:1" x14ac:dyDescent="0.25">
      <c r="A133" s="4" t="s">
        <v>231</v>
      </c>
    </row>
    <row r="134" spans="1:1" x14ac:dyDescent="0.25">
      <c r="A134" s="9" t="s">
        <v>232</v>
      </c>
    </row>
    <row r="135" spans="1:1" x14ac:dyDescent="0.25">
      <c r="A135" s="7" t="s">
        <v>233</v>
      </c>
    </row>
    <row r="136" spans="1:1" x14ac:dyDescent="0.25">
      <c r="A136" s="7" t="s">
        <v>234</v>
      </c>
    </row>
    <row r="137" spans="1:1" x14ac:dyDescent="0.25">
      <c r="A137" s="7" t="s">
        <v>235</v>
      </c>
    </row>
    <row r="138" spans="1:1" x14ac:dyDescent="0.25">
      <c r="A138" s="9" t="s">
        <v>236</v>
      </c>
    </row>
    <row r="139" spans="1:1" x14ac:dyDescent="0.25">
      <c r="A139" s="7" t="s">
        <v>237</v>
      </c>
    </row>
    <row r="140" spans="1:1" x14ac:dyDescent="0.25">
      <c r="A140" s="7" t="s">
        <v>238</v>
      </c>
    </row>
    <row r="141" spans="1:1" x14ac:dyDescent="0.25">
      <c r="A141" s="7" t="s">
        <v>239</v>
      </c>
    </row>
    <row r="142" spans="1:1" x14ac:dyDescent="0.25">
      <c r="A142" s="7" t="s">
        <v>240</v>
      </c>
    </row>
    <row r="143" spans="1:1" x14ac:dyDescent="0.25">
      <c r="A143" s="7" t="s">
        <v>241</v>
      </c>
    </row>
    <row r="144" spans="1:1" x14ac:dyDescent="0.25">
      <c r="A144" s="7" t="s">
        <v>242</v>
      </c>
    </row>
    <row r="145" spans="1:1" x14ac:dyDescent="0.25">
      <c r="A145" s="7" t="s">
        <v>243</v>
      </c>
    </row>
    <row r="146" spans="1:1" x14ac:dyDescent="0.25">
      <c r="A146" s="7" t="s">
        <v>244</v>
      </c>
    </row>
    <row r="147" spans="1:1" x14ac:dyDescent="0.25">
      <c r="A147" s="9" t="s">
        <v>245</v>
      </c>
    </row>
    <row r="148" spans="1:1" x14ac:dyDescent="0.25">
      <c r="A148" s="7" t="s">
        <v>246</v>
      </c>
    </row>
    <row r="149" spans="1:1" x14ac:dyDescent="0.25">
      <c r="A149" s="6" t="s">
        <v>247</v>
      </c>
    </row>
    <row r="150" spans="1:1" x14ac:dyDescent="0.25">
      <c r="A150" s="6" t="s">
        <v>248</v>
      </c>
    </row>
    <row r="151" spans="1:1" x14ac:dyDescent="0.25">
      <c r="A151" s="6" t="s">
        <v>249</v>
      </c>
    </row>
    <row r="152" spans="1:1" x14ac:dyDescent="0.25">
      <c r="A152" s="6" t="s">
        <v>250</v>
      </c>
    </row>
    <row r="153" spans="1:1" x14ac:dyDescent="0.25">
      <c r="A153" s="7" t="s">
        <v>251</v>
      </c>
    </row>
    <row r="154" spans="1:1" x14ac:dyDescent="0.25">
      <c r="A154" s="6" t="s">
        <v>252</v>
      </c>
    </row>
    <row r="155" spans="1:1" x14ac:dyDescent="0.25">
      <c r="A155" s="6" t="s">
        <v>253</v>
      </c>
    </row>
    <row r="156" spans="1:1" x14ac:dyDescent="0.25">
      <c r="A156" s="6" t="s">
        <v>254</v>
      </c>
    </row>
    <row r="157" spans="1:1" x14ac:dyDescent="0.25">
      <c r="A157" s="7" t="s">
        <v>255</v>
      </c>
    </row>
    <row r="158" spans="1:1" x14ac:dyDescent="0.25">
      <c r="A158" s="6" t="s">
        <v>256</v>
      </c>
    </row>
    <row r="159" spans="1:1" x14ac:dyDescent="0.25">
      <c r="A159" s="6" t="s">
        <v>257</v>
      </c>
    </row>
    <row r="160" spans="1:1" x14ac:dyDescent="0.25">
      <c r="A160" s="6" t="s">
        <v>258</v>
      </c>
    </row>
    <row r="161" spans="1:1" x14ac:dyDescent="0.25">
      <c r="A161" s="4" t="s">
        <v>259</v>
      </c>
    </row>
    <row r="162" spans="1:1" x14ac:dyDescent="0.25">
      <c r="A162" s="4" t="s">
        <v>260</v>
      </c>
    </row>
    <row r="163" spans="1:1" x14ac:dyDescent="0.25">
      <c r="A163" s="4" t="s">
        <v>261</v>
      </c>
    </row>
    <row r="164" spans="1:1" x14ac:dyDescent="0.25">
      <c r="A164" s="6" t="s">
        <v>262</v>
      </c>
    </row>
    <row r="165" spans="1:1" x14ac:dyDescent="0.25">
      <c r="A165" s="7" t="s">
        <v>263</v>
      </c>
    </row>
    <row r="166" spans="1:1" x14ac:dyDescent="0.25">
      <c r="A166" s="6" t="s">
        <v>264</v>
      </c>
    </row>
    <row r="167" spans="1:1" x14ac:dyDescent="0.25">
      <c r="A167" s="7" t="s">
        <v>265</v>
      </c>
    </row>
    <row r="168" spans="1:1" x14ac:dyDescent="0.25">
      <c r="A168" s="6" t="s">
        <v>266</v>
      </c>
    </row>
    <row r="169" spans="1:1" x14ac:dyDescent="0.25">
      <c r="A169" s="4" t="s">
        <v>267</v>
      </c>
    </row>
    <row r="170" spans="1:1" x14ac:dyDescent="0.25">
      <c r="A170" s="6" t="s">
        <v>268</v>
      </c>
    </row>
    <row r="171" spans="1:1" x14ac:dyDescent="0.25">
      <c r="A171" s="6" t="s">
        <v>269</v>
      </c>
    </row>
    <row r="172" spans="1:1" x14ac:dyDescent="0.25">
      <c r="A172" s="6" t="s">
        <v>270</v>
      </c>
    </row>
    <row r="173" spans="1:1" x14ac:dyDescent="0.25">
      <c r="A173" s="7" t="s">
        <v>271</v>
      </c>
    </row>
    <row r="174" spans="1:1" x14ac:dyDescent="0.25">
      <c r="A174" s="6" t="s">
        <v>272</v>
      </c>
    </row>
    <row r="175" spans="1:1" x14ac:dyDescent="0.25">
      <c r="A175" s="6" t="s">
        <v>273</v>
      </c>
    </row>
    <row r="176" spans="1:1" x14ac:dyDescent="0.25">
      <c r="A176" s="9" t="s">
        <v>274</v>
      </c>
    </row>
    <row r="177" spans="1:1" x14ac:dyDescent="0.25">
      <c r="A177" s="9" t="s">
        <v>275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682A3598CB254A867CD8C864487EB4" ma:contentTypeVersion="3" ma:contentTypeDescription="Create a new document." ma:contentTypeScope="" ma:versionID="e28d4fe4b14664ca9e51987f45d1e5d1">
  <xsd:schema xmlns:xsd="http://www.w3.org/2001/XMLSchema" xmlns:xs="http://www.w3.org/2001/XMLSchema" xmlns:p="http://schemas.microsoft.com/office/2006/metadata/properties" xmlns:ns2="c4f4e3b4-ce95-4d82-884e-b23496e7d7b0" targetNamespace="http://schemas.microsoft.com/office/2006/metadata/properties" ma:root="true" ma:fieldsID="e72b29b16d7dd9bab0c721c45e531125" ns2:_="">
    <xsd:import namespace="c4f4e3b4-ce95-4d82-884e-b23496e7d7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4e3b4-ce95-4d82-884e-b23496e7d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88482E-9F89-40B6-A810-C36DD969AF13}">
  <ds:schemaRefs>
    <ds:schemaRef ds:uri="http://schemas.microsoft.com/sharepoint/v3/contenttype/forms"/>
  </ds:schemaRefs>
</ds:datastoreItem>
</file>

<file path=customXml/itemProps2.xml><?xml version="1.0" encoding="utf-8"?>
<ds:datastoreItem xmlns:ds="http://schemas.openxmlformats.org/officeDocument/2006/customXml" ds:itemID="{7582A413-8C76-4D09-A6DE-656F9DC462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4e3b4-ce95-4d82-884e-b23496e7d7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C6CC31-7140-4B5C-8921-BE87AC49594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Schedule 1</vt:lpstr>
      <vt:lpstr>Schedule 2</vt:lpstr>
      <vt:lpstr>AT&amp;T Optional Pricing Notes</vt:lpstr>
      <vt:lpstr>RFP Reference</vt:lpstr>
      <vt:lpstr>'Schedule 1'!_Toc61409851</vt:lpstr>
      <vt:lpstr>'Schedule 1'!Print_Area</vt:lpstr>
      <vt:lpstr>'Schedule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Kelley</dc:creator>
  <cp:keywords/>
  <dc:description/>
  <cp:lastModifiedBy>Sankey, Dave</cp:lastModifiedBy>
  <cp:revision/>
  <cp:lastPrinted>2026-04-15T17:37:10Z</cp:lastPrinted>
  <dcterms:created xsi:type="dcterms:W3CDTF">2022-08-16T15:15:47Z</dcterms:created>
  <dcterms:modified xsi:type="dcterms:W3CDTF">2026-08-06T15:20:22Z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0x0101001B682A3598CB254A867CD8C864487EB4</vt:lpwstr>
  </property>
  <property fmtid="{D5CDD505-2E9C-101B-9397-08002B2CF9AE}" pid="3" name="MediaServiceImageTags">
    <vt:lpwstr/>
  </property>
</Properties>
</file>